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marij\OneDrive\Radna površina\marijana\FINANCIJE 2023\"/>
    </mc:Choice>
  </mc:AlternateContent>
  <xr:revisionPtr revIDLastSave="0" documentId="13_ncr:1_{4231D160-6012-4937-8943-9BC8376B25B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ONACIJE" sheetId="2" r:id="rId1"/>
    <sheet name="RASHODI IZ DONACIJA" sheetId="4" r:id="rId2"/>
  </sheets>
  <calcPr calcId="181029"/>
</workbook>
</file>

<file path=xl/calcChain.xml><?xml version="1.0" encoding="utf-8"?>
<calcChain xmlns="http://schemas.openxmlformats.org/spreadsheetml/2006/main">
  <c r="C10" i="4" l="1"/>
  <c r="C9" i="4"/>
  <c r="C8" i="4"/>
  <c r="C5" i="4" l="1"/>
  <c r="C4" i="4"/>
  <c r="C3" i="4"/>
  <c r="A2" i="4"/>
  <c r="C130" i="2"/>
  <c r="D130" i="2" s="1"/>
  <c r="A10" i="4" l="1"/>
</calcChain>
</file>

<file path=xl/sharedStrings.xml><?xml version="1.0" encoding="utf-8"?>
<sst xmlns="http://schemas.openxmlformats.org/spreadsheetml/2006/main" count="263" uniqueCount="262">
  <si>
    <t>DONACIJE FIZIČKIH I PRAVNIH OSOBA NA POSEBAN ŽIRO-RAČUN SISAČKO-MOSLAVAČKE ŽUPANIJE i NA ŽIRO-RAČUN SISAČKO-MOSLAVAČKE ŽUPANIJE</t>
  </si>
  <si>
    <t>HR4323400091511111918                                                                            HR5623400091800003001</t>
  </si>
  <si>
    <t xml:space="preserve">R. br. </t>
  </si>
  <si>
    <t xml:space="preserve">Donator </t>
  </si>
  <si>
    <t xml:space="preserve"> Iznos </t>
  </si>
  <si>
    <t>1.</t>
  </si>
  <si>
    <t xml:space="preserve">TEKUĆE DONACIJE OD FIZIČKIH OSOBA </t>
  </si>
  <si>
    <t>2.</t>
  </si>
  <si>
    <t>L.U. IMOTSKA KRAJINA - NEPROFITNA ORGANIZACIJA</t>
  </si>
  <si>
    <t>3.</t>
  </si>
  <si>
    <t>ISTARSKA ŽUPANIJA</t>
  </si>
  <si>
    <t>4.</t>
  </si>
  <si>
    <t>BJELOVARSKO-BILOGORSKA ŽUPANIJA</t>
  </si>
  <si>
    <t>5.</t>
  </si>
  <si>
    <t>DUBROVAČKO-NERETVANSKA ŽUPANIJA</t>
  </si>
  <si>
    <t>6.</t>
  </si>
  <si>
    <t>ŠIBENSKO-KNINSKA ŽUPANIJA</t>
  </si>
  <si>
    <t>7.</t>
  </si>
  <si>
    <t>OSIJEČKO-BARANJSKA ŽUPANIJA</t>
  </si>
  <si>
    <t>8.</t>
  </si>
  <si>
    <t>PRIMORSKO-GORANSKA ŽUPANIJA</t>
  </si>
  <si>
    <t>9.</t>
  </si>
  <si>
    <t>ZADARSKA ŽUPANIJA</t>
  </si>
  <si>
    <t>10.</t>
  </si>
  <si>
    <t>VIROVITIČKO-PODRAVSKA ŽUPANIJA</t>
  </si>
  <si>
    <t>11.</t>
  </si>
  <si>
    <t>KARLOVAČKA ŽUPANIJA</t>
  </si>
  <si>
    <t>12.</t>
  </si>
  <si>
    <t>POŽEŠKO-SLAVONSKA ŽUPANIJA</t>
  </si>
  <si>
    <t>13.</t>
  </si>
  <si>
    <t>KORPIVNIČKO-KRIŽEVAČKA ŽUPANIJA</t>
  </si>
  <si>
    <t>14.</t>
  </si>
  <si>
    <t xml:space="preserve">LIČKO-SENJSKA ŽUPANIJA </t>
  </si>
  <si>
    <t>15.</t>
  </si>
  <si>
    <t>BRODSKO-POSAVSKA ŽUPANIJA</t>
  </si>
  <si>
    <t>16.</t>
  </si>
  <si>
    <t>VARAŽDINSKA ŽUPANIJA</t>
  </si>
  <si>
    <t>17.</t>
  </si>
  <si>
    <t>KRAPINSKO-ZAGORSKA ŽUPANIJA</t>
  </si>
  <si>
    <t>18.</t>
  </si>
  <si>
    <t>ZAGREBAČKA ŽUPANIJA</t>
  </si>
  <si>
    <t>19.</t>
  </si>
  <si>
    <t>GRAD ROVINJ</t>
  </si>
  <si>
    <t>20.</t>
  </si>
  <si>
    <t>GRAD BUJE</t>
  </si>
  <si>
    <t>21.</t>
  </si>
  <si>
    <t>GRAD LABIN</t>
  </si>
  <si>
    <t>22.</t>
  </si>
  <si>
    <t>GRAD BUZET</t>
  </si>
  <si>
    <t>23.</t>
  </si>
  <si>
    <t>GRAD NOVIGRAD</t>
  </si>
  <si>
    <t>24.</t>
  </si>
  <si>
    <t>GRAD VRBOVSKO</t>
  </si>
  <si>
    <t>25.</t>
  </si>
  <si>
    <t>GRAD PAZIN</t>
  </si>
  <si>
    <t>26.</t>
  </si>
  <si>
    <t>GRAD POREČ</t>
  </si>
  <si>
    <t>27.</t>
  </si>
  <si>
    <t>GRAD PULA</t>
  </si>
  <si>
    <t>28.</t>
  </si>
  <si>
    <t>GRAD OBROVAC</t>
  </si>
  <si>
    <t>29.</t>
  </si>
  <si>
    <t>GRAD POŽEGA</t>
  </si>
  <si>
    <t>30.</t>
  </si>
  <si>
    <t>GRAD LIPIK</t>
  </si>
  <si>
    <t>31.</t>
  </si>
  <si>
    <t>GRAD PLETERNICA</t>
  </si>
  <si>
    <t>32.</t>
  </si>
  <si>
    <t>GRAD VODNJAN</t>
  </si>
  <si>
    <t>33.</t>
  </si>
  <si>
    <t>OPĆINA KAŠTELI - LABINCI</t>
  </si>
  <si>
    <t>34.</t>
  </si>
  <si>
    <t>OPĆINA BARBAN</t>
  </si>
  <si>
    <t>35.</t>
  </si>
  <si>
    <t>OPĆINA GRAČIŠĆE</t>
  </si>
  <si>
    <t>36.</t>
  </si>
  <si>
    <t>OPĆINA LUPOGLAV</t>
  </si>
  <si>
    <t>37.</t>
  </si>
  <si>
    <t>OPĆINA VRSAR</t>
  </si>
  <si>
    <t>38.</t>
  </si>
  <si>
    <t>OPĆINA OPRTALJ</t>
  </si>
  <si>
    <t>39.</t>
  </si>
  <si>
    <t>OPĆINA RAŠA</t>
  </si>
  <si>
    <t>40.</t>
  </si>
  <si>
    <t>OPĆINA CEROVLJE</t>
  </si>
  <si>
    <t>41.</t>
  </si>
  <si>
    <t>OPĆINA PREKO</t>
  </si>
  <si>
    <t>42.</t>
  </si>
  <si>
    <t>OPĆINA ZEMUNIK DONJI</t>
  </si>
  <si>
    <t>43.</t>
  </si>
  <si>
    <t>OPĆINA KUKLJICA</t>
  </si>
  <si>
    <t>44.</t>
  </si>
  <si>
    <t>OPĆINA FUNTANA</t>
  </si>
  <si>
    <t>45.</t>
  </si>
  <si>
    <t>OPĆINA MARČANA</t>
  </si>
  <si>
    <t>46.</t>
  </si>
  <si>
    <t>OPĆINA KAROJBA</t>
  </si>
  <si>
    <t>47.</t>
  </si>
  <si>
    <t>OPĆINA KANFANAR</t>
  </si>
  <si>
    <t>48.</t>
  </si>
  <si>
    <t>OPĆINA SV. NEDELJA</t>
  </si>
  <si>
    <t>49.</t>
  </si>
  <si>
    <t>OPĆINA PIĆAN</t>
  </si>
  <si>
    <t>50.</t>
  </si>
  <si>
    <t>OPĆINA LANIŠĆE</t>
  </si>
  <si>
    <t>51.</t>
  </si>
  <si>
    <t>OPĆINA KAPTOL</t>
  </si>
  <si>
    <t>52.</t>
  </si>
  <si>
    <t xml:space="preserve">OPĆINA LIŽNJAN-LISIGNANO </t>
  </si>
  <si>
    <t>53.</t>
  </si>
  <si>
    <t>OPĆINA TINJAN</t>
  </si>
  <si>
    <t>54.</t>
  </si>
  <si>
    <t>OPĆINA KALI</t>
  </si>
  <si>
    <t>55.</t>
  </si>
  <si>
    <t>OPĆINA GRAČAC</t>
  </si>
  <si>
    <t>56.</t>
  </si>
  <si>
    <t>OPĆINA POSEDARJE</t>
  </si>
  <si>
    <t>57.</t>
  </si>
  <si>
    <t>OPĆINA PRIVLAKA</t>
  </si>
  <si>
    <t>58.</t>
  </si>
  <si>
    <t>OPĆINA SUKOŠAN</t>
  </si>
  <si>
    <t>59.</t>
  </si>
  <si>
    <t>OPĆINA ROGOZNICA</t>
  </si>
  <si>
    <t>60.</t>
  </si>
  <si>
    <t>OPĆINA VELIKA</t>
  </si>
  <si>
    <t>61.</t>
  </si>
  <si>
    <t>OPĆINA KRŠAN</t>
  </si>
  <si>
    <t>62.</t>
  </si>
  <si>
    <t>OPĆINA STARIGRAD</t>
  </si>
  <si>
    <t>63.</t>
  </si>
  <si>
    <t>OPĆINA SALI</t>
  </si>
  <si>
    <t>64.</t>
  </si>
  <si>
    <t>OPĆINA FAŽANA</t>
  </si>
  <si>
    <t>65.</t>
  </si>
  <si>
    <t>OPĆINA RASKRIŽJE, SLOVENIJA</t>
  </si>
  <si>
    <t>66.</t>
  </si>
  <si>
    <t xml:space="preserve">OPĆINA LJUTOMER, SLOVENIJA </t>
  </si>
  <si>
    <t>67.</t>
  </si>
  <si>
    <t>OPĆINA BRESTOVAC</t>
  </si>
  <si>
    <t>68.</t>
  </si>
  <si>
    <t>OPĆINA SLOVENSKE KONJICE</t>
  </si>
  <si>
    <t>69.</t>
  </si>
  <si>
    <t>OPĆINA TAR-VABRIGA</t>
  </si>
  <si>
    <t>70.</t>
  </si>
  <si>
    <t>OPĆINA JAKŠIĆ</t>
  </si>
  <si>
    <t>71.</t>
  </si>
  <si>
    <t>OPĆINA ČAGLIN</t>
  </si>
  <si>
    <t>72.</t>
  </si>
  <si>
    <t>OPĆINA ČAĐAVICA</t>
  </si>
  <si>
    <t>73.</t>
  </si>
  <si>
    <t>OPĆINA MARKOVIĆ</t>
  </si>
  <si>
    <t>74.</t>
  </si>
  <si>
    <t>OPĆINA SVETI LOVREČ</t>
  </si>
  <si>
    <t>75.</t>
  </si>
  <si>
    <t>76.</t>
  </si>
  <si>
    <t>OPĆINA RAŽANAC</t>
  </si>
  <si>
    <t>77.</t>
  </si>
  <si>
    <t>OPĆINA ŽUPA DUBROVAČKA</t>
  </si>
  <si>
    <t>78.</t>
  </si>
  <si>
    <t>OPĆINA BIBINJE</t>
  </si>
  <si>
    <t>79.</t>
  </si>
  <si>
    <t>OPĆINA MOTOVUN</t>
  </si>
  <si>
    <t>80.</t>
  </si>
  <si>
    <t>OPĆINA SV. PETAR U ŠUMI</t>
  </si>
  <si>
    <t>81.</t>
  </si>
  <si>
    <t>OPĆINA BRTONIGLA - VERTENEGLIO</t>
  </si>
  <si>
    <t>82.</t>
  </si>
  <si>
    <t>OPĆINA VIŠKOVO</t>
  </si>
  <si>
    <t>83.</t>
  </si>
  <si>
    <t>OPĆINA POSUŠJE</t>
  </si>
  <si>
    <t>84.</t>
  </si>
  <si>
    <t xml:space="preserve">LJEKARNA ŠIBENIK </t>
  </si>
  <si>
    <t>85.</t>
  </si>
  <si>
    <t xml:space="preserve">ODVODNJA ROVINJ </t>
  </si>
  <si>
    <t>86.</t>
  </si>
  <si>
    <t xml:space="preserve">ODVODNJA POREČ </t>
  </si>
  <si>
    <t>87.</t>
  </si>
  <si>
    <t xml:space="preserve">USLUGA POREČ </t>
  </si>
  <si>
    <t>88.</t>
  </si>
  <si>
    <t>OTP BANKA</t>
  </si>
  <si>
    <t>89.</t>
  </si>
  <si>
    <t>NK ROVINJ</t>
  </si>
  <si>
    <t>90.</t>
  </si>
  <si>
    <t>KRIJAS D.O.O. - IVANIĆ-GRAD</t>
  </si>
  <si>
    <t>91.</t>
  </si>
  <si>
    <t>KOMUNALNI SERVIS ROVINJ</t>
  </si>
  <si>
    <t>92.</t>
  </si>
  <si>
    <t>ŠIMIĆ-GABRIĆ</t>
  </si>
  <si>
    <t>93.</t>
  </si>
  <si>
    <t>SOLVENT KNJIGOVODSTVO</t>
  </si>
  <si>
    <t>94.</t>
  </si>
  <si>
    <t>AGROPROTEINKA</t>
  </si>
  <si>
    <t>95.</t>
  </si>
  <si>
    <t>OTP LEASING</t>
  </si>
  <si>
    <t>96.</t>
  </si>
  <si>
    <t>E-RAČUNOVODSTVO I SAVJETOVANJE</t>
  </si>
  <si>
    <t>97.</t>
  </si>
  <si>
    <t>USLUGA D.O.O. PAZIN</t>
  </si>
  <si>
    <t>98.</t>
  </si>
  <si>
    <t>GENERALI OSIGURANJE</t>
  </si>
  <si>
    <t>99.</t>
  </si>
  <si>
    <t>HRVATSKA GOSPODARSKA KOMORA</t>
  </si>
  <si>
    <t>100.</t>
  </si>
  <si>
    <t>PETROVEČKI KONZALTING</t>
  </si>
  <si>
    <t>101.</t>
  </si>
  <si>
    <t>PARK ODVODNJA D.O.O.</t>
  </si>
  <si>
    <t>102.</t>
  </si>
  <si>
    <t>CONTRADA D.O.O.</t>
  </si>
  <si>
    <t>103.</t>
  </si>
  <si>
    <t>KRKALO SNJEŽANA</t>
  </si>
  <si>
    <t>104.</t>
  </si>
  <si>
    <t>MASTEX D.O.O.</t>
  </si>
  <si>
    <t>105.</t>
  </si>
  <si>
    <t>WOW PROJEKT J.D.O.O.</t>
  </si>
  <si>
    <t>106.</t>
  </si>
  <si>
    <t>ERSTE CARD CLUB</t>
  </si>
  <si>
    <t>107.</t>
  </si>
  <si>
    <t>ERSTE BANKA</t>
  </si>
  <si>
    <t>108.</t>
  </si>
  <si>
    <t>ERSTE LEASING</t>
  </si>
  <si>
    <t>109.</t>
  </si>
  <si>
    <t>6. MAJ D.O.O. , UMAG</t>
  </si>
  <si>
    <t>110.</t>
  </si>
  <si>
    <t>6. MAJ ODVODNJA, UMAG</t>
  </si>
  <si>
    <t>111.</t>
  </si>
  <si>
    <t>ARC GEO, LABINCI</t>
  </si>
  <si>
    <t>112.</t>
  </si>
  <si>
    <t>PARK, BUZET</t>
  </si>
  <si>
    <t>113.</t>
  </si>
  <si>
    <t>MEHANIZACIJA SRAKA, SLOVENIJA</t>
  </si>
  <si>
    <t>114.</t>
  </si>
  <si>
    <t>USLUGA ODVODNJA D.O.O. PAZIN</t>
  </si>
  <si>
    <t>115.</t>
  </si>
  <si>
    <t>WIENER OSIGURANJE</t>
  </si>
  <si>
    <t>116.</t>
  </si>
  <si>
    <t>ORLIĆ D.O.O.</t>
  </si>
  <si>
    <t>117.</t>
  </si>
  <si>
    <t>INA D.D.</t>
  </si>
  <si>
    <t>118.</t>
  </si>
  <si>
    <t xml:space="preserve">INA D.D. </t>
  </si>
  <si>
    <t>119.</t>
  </si>
  <si>
    <t>ERSTE GROUP BANK</t>
  </si>
  <si>
    <t>120.</t>
  </si>
  <si>
    <t xml:space="preserve">STEIERMAERKISCHE SPARKASSE </t>
  </si>
  <si>
    <t>121.</t>
  </si>
  <si>
    <t>SPARKASSE BANK BIH</t>
  </si>
  <si>
    <t>122.</t>
  </si>
  <si>
    <t>JIHOMORAVSKY KRAJ, ČEŠKA</t>
  </si>
  <si>
    <t>123.</t>
  </si>
  <si>
    <t>PRIVREDNA BANKA ZAGREB d.d. UNESCO</t>
  </si>
  <si>
    <t>UKUPNO</t>
  </si>
  <si>
    <t>DONACIJE POSEBAN RAČUN</t>
  </si>
  <si>
    <t>DOBAVLJAČ</t>
  </si>
  <si>
    <t>RASHOD</t>
  </si>
  <si>
    <t>OPREMANJE TOMISLAVOVA 5</t>
  </si>
  <si>
    <t>ENERGIJA OŠ I SŠ POGOĐENE POTRESOM</t>
  </si>
  <si>
    <t>Pomoći zaposlenicima</t>
  </si>
  <si>
    <t>gorivo statičari</t>
  </si>
  <si>
    <t>prijevoz učenika</t>
  </si>
  <si>
    <t>Dodatna ulaganja na građevinskim objektima na zgradama javne namjene</t>
  </si>
  <si>
    <t>usluge tekućeg i investicijskog održavanja zgrada javne namjene</t>
  </si>
  <si>
    <t>zakupnine i najamnine Dom zdravlja Sisak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</si>
</sst>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kn&quot;;\-#,##0.00\ &quot;kn&quot;"/>
    <numFmt numFmtId="43" formatCode="_-* #,##0.00_-;\-* #,##0.00_-;_-* &quot;-&quot;??_-;_-@_-"/>
    <numFmt numFmtId="166" formatCode="#,##0.00\ [$EUR]"/>
    <numFmt numFmtId="168" formatCode="_-* #,##0.00\ _k_n_-;\-* #,##0.00\ _k_n_-;_-* &quot;-&quot;??\ _k_n_-;_-@_-"/>
    <numFmt numFmtId="169" formatCode="#,##0.00\ [$EUR];\-#,##0.00\ [$EUR]"/>
  </numFmts>
  <fonts count="12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b/>
      <sz val="12"/>
      <color rgb="FF666666"/>
      <name val="Inherit"/>
      <charset val="238"/>
    </font>
    <font>
      <b/>
      <sz val="12"/>
      <color theme="0"/>
      <name val="Calibri"/>
      <charset val="238"/>
      <scheme val="minor"/>
    </font>
    <font>
      <sz val="11"/>
      <color rgb="FF006100"/>
      <name val="Calibri"/>
      <charset val="238"/>
      <scheme val="minor"/>
    </font>
    <font>
      <sz val="13"/>
      <color theme="1"/>
      <name val="Calibri"/>
      <charset val="238"/>
      <scheme val="minor"/>
    </font>
    <font>
      <sz val="11"/>
      <color theme="0"/>
      <name val="Calibri"/>
      <charset val="238"/>
      <scheme val="minor"/>
    </font>
    <font>
      <b/>
      <sz val="11"/>
      <color theme="0"/>
      <name val="Calibri"/>
      <charset val="238"/>
      <scheme val="minor"/>
    </font>
    <font>
      <sz val="11"/>
      <color theme="1"/>
      <name val="Calibri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E5E5E5"/>
      </left>
      <right/>
      <top/>
      <bottom style="medium">
        <color rgb="FFE5E5E5"/>
      </bottom>
      <diagonal/>
    </border>
    <border>
      <left/>
      <right style="medium">
        <color rgb="FFE5E5E5"/>
      </right>
      <top/>
      <bottom style="medium">
        <color rgb="FFE5E5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9" fillId="4" borderId="8" applyNumberFormat="0" applyAlignment="0" applyProtection="0"/>
    <xf numFmtId="0" fontId="6" fillId="7" borderId="0" applyNumberFormat="0" applyBorder="0" applyAlignment="0" applyProtection="0"/>
    <xf numFmtId="0" fontId="8" fillId="5" borderId="0" applyNumberFormat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1" xfId="0" applyFill="1" applyBorder="1"/>
    <xf numFmtId="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166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0" fontId="3" fillId="0" borderId="0" xfId="0" applyFont="1" applyAlignment="1">
      <alignment horizont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4" borderId="7" xfId="2" applyFont="1" applyBorder="1" applyAlignment="1">
      <alignment horizontal="center" vertical="center"/>
    </xf>
    <xf numFmtId="0" fontId="5" fillId="4" borderId="7" xfId="2" applyFont="1" applyBorder="1" applyAlignment="1">
      <alignment horizontal="center"/>
    </xf>
    <xf numFmtId="43" fontId="3" fillId="5" borderId="7" xfId="4" applyNumberFormat="1" applyFont="1" applyBorder="1" applyAlignment="1">
      <alignment horizontal="center"/>
    </xf>
    <xf numFmtId="0" fontId="6" fillId="6" borderId="4" xfId="3" applyFill="1" applyBorder="1" applyAlignment="1">
      <alignment horizontal="center"/>
    </xf>
    <xf numFmtId="0" fontId="0" fillId="0" borderId="4" xfId="0" applyBorder="1"/>
    <xf numFmtId="7" fontId="0" fillId="0" borderId="4" xfId="1" applyNumberFormat="1" applyFont="1" applyBorder="1"/>
    <xf numFmtId="0" fontId="6" fillId="6" borderId="1" xfId="3" applyFill="1" applyBorder="1" applyAlignment="1">
      <alignment horizontal="center"/>
    </xf>
    <xf numFmtId="0" fontId="0" fillId="0" borderId="1" xfId="0" applyBorder="1"/>
    <xf numFmtId="7" fontId="0" fillId="0" borderId="1" xfId="1" applyNumberFormat="1" applyFont="1" applyBorder="1"/>
    <xf numFmtId="43" fontId="0" fillId="0" borderId="0" xfId="1" applyFont="1" applyAlignment="1">
      <alignment horizontal="center"/>
    </xf>
    <xf numFmtId="43" fontId="0" fillId="0" borderId="0" xfId="0" applyNumberFormat="1"/>
    <xf numFmtId="0" fontId="0" fillId="6" borderId="1" xfId="0" applyFill="1" applyBorder="1" applyAlignment="1">
      <alignment horizontal="center"/>
    </xf>
    <xf numFmtId="0" fontId="0" fillId="0" borderId="3" xfId="0" applyBorder="1"/>
    <xf numFmtId="168" fontId="0" fillId="0" borderId="0" xfId="0" applyNumberFormat="1"/>
    <xf numFmtId="0" fontId="7" fillId="5" borderId="1" xfId="4" applyFont="1" applyBorder="1" applyAlignment="1">
      <alignment horizontal="left"/>
    </xf>
    <xf numFmtId="43" fontId="7" fillId="5" borderId="1" xfId="4" applyNumberFormat="1" applyFont="1" applyBorder="1"/>
    <xf numFmtId="7" fontId="0" fillId="0" borderId="0" xfId="1" applyNumberFormat="1" applyFont="1"/>
    <xf numFmtId="169" fontId="0" fillId="0" borderId="0" xfId="0" applyNumberFormat="1"/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166" fontId="1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</cellXfs>
  <cellStyles count="5">
    <cellStyle name="Dobro" xfId="3" builtinId="26"/>
    <cellStyle name="Isticanje3" xfId="4" builtinId="37"/>
    <cellStyle name="Normalno" xfId="0" builtinId="0"/>
    <cellStyle name="Provjera ćelije" xfId="2" builtinId="23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0"/>
  <sheetViews>
    <sheetView topLeftCell="A105" workbookViewId="0">
      <selection activeCell="C130" sqref="C130"/>
    </sheetView>
  </sheetViews>
  <sheetFormatPr defaultColWidth="9" defaultRowHeight="15"/>
  <cols>
    <col min="1" max="1" width="9.140625" style="9"/>
    <col min="2" max="2" width="49.140625" customWidth="1"/>
    <col min="3" max="3" width="19.85546875" style="10" customWidth="1"/>
    <col min="4" max="4" width="14.28515625" customWidth="1"/>
    <col min="10" max="10" width="10.5703125" customWidth="1"/>
    <col min="11" max="11" width="13.7109375" customWidth="1"/>
    <col min="12" max="12" width="31.140625" style="10" customWidth="1"/>
  </cols>
  <sheetData>
    <row r="1" spans="1:12" ht="30.75" customHeight="1">
      <c r="B1" s="11" t="s">
        <v>0</v>
      </c>
      <c r="C1"/>
    </row>
    <row r="2" spans="1:12" ht="48.75" customHeight="1">
      <c r="B2" s="12" t="s">
        <v>1</v>
      </c>
      <c r="C2" s="13"/>
    </row>
    <row r="3" spans="1:12" ht="15.75">
      <c r="A3" s="14" t="s">
        <v>2</v>
      </c>
      <c r="B3" s="15" t="s">
        <v>3</v>
      </c>
      <c r="C3" s="16" t="s">
        <v>4</v>
      </c>
    </row>
    <row r="4" spans="1:12">
      <c r="A4" s="17" t="s">
        <v>5</v>
      </c>
      <c r="B4" s="18" t="s">
        <v>6</v>
      </c>
      <c r="C4" s="19">
        <v>32918.519999999997</v>
      </c>
    </row>
    <row r="5" spans="1:12">
      <c r="A5" s="20" t="s">
        <v>7</v>
      </c>
      <c r="B5" s="21" t="s">
        <v>8</v>
      </c>
      <c r="C5" s="22">
        <v>2000</v>
      </c>
    </row>
    <row r="6" spans="1:12">
      <c r="A6" s="20" t="s">
        <v>9</v>
      </c>
      <c r="B6" s="21" t="s">
        <v>10</v>
      </c>
      <c r="C6" s="22">
        <v>100000</v>
      </c>
    </row>
    <row r="7" spans="1:12">
      <c r="A7" s="17" t="s">
        <v>11</v>
      </c>
      <c r="B7" s="21" t="s">
        <v>12</v>
      </c>
      <c r="C7" s="22">
        <v>50000</v>
      </c>
      <c r="L7" s="23"/>
    </row>
    <row r="8" spans="1:12">
      <c r="A8" s="20" t="s">
        <v>13</v>
      </c>
      <c r="B8" s="21" t="s">
        <v>14</v>
      </c>
      <c r="C8" s="22">
        <v>200000</v>
      </c>
    </row>
    <row r="9" spans="1:12">
      <c r="A9" s="17" t="s">
        <v>15</v>
      </c>
      <c r="B9" s="21" t="s">
        <v>16</v>
      </c>
      <c r="C9" s="22">
        <v>100000</v>
      </c>
    </row>
    <row r="10" spans="1:12">
      <c r="A10" s="20" t="s">
        <v>17</v>
      </c>
      <c r="B10" s="21" t="s">
        <v>18</v>
      </c>
      <c r="C10" s="22">
        <v>200000</v>
      </c>
    </row>
    <row r="11" spans="1:12">
      <c r="A11" s="20" t="s">
        <v>19</v>
      </c>
      <c r="B11" s="21" t="s">
        <v>20</v>
      </c>
      <c r="C11" s="22">
        <v>100000</v>
      </c>
    </row>
    <row r="12" spans="1:12">
      <c r="A12" s="17" t="s">
        <v>21</v>
      </c>
      <c r="B12" s="21" t="s">
        <v>22</v>
      </c>
      <c r="C12" s="22">
        <v>200000</v>
      </c>
    </row>
    <row r="13" spans="1:12">
      <c r="A13" s="20" t="s">
        <v>23</v>
      </c>
      <c r="B13" s="21" t="s">
        <v>24</v>
      </c>
      <c r="C13" s="22">
        <v>50000</v>
      </c>
    </row>
    <row r="14" spans="1:12">
      <c r="A14" s="17" t="s">
        <v>25</v>
      </c>
      <c r="B14" s="21" t="s">
        <v>26</v>
      </c>
      <c r="C14" s="22">
        <v>250000</v>
      </c>
    </row>
    <row r="15" spans="1:12">
      <c r="A15" s="20" t="s">
        <v>27</v>
      </c>
      <c r="B15" s="21" t="s">
        <v>28</v>
      </c>
      <c r="C15" s="22">
        <v>100000</v>
      </c>
    </row>
    <row r="16" spans="1:12">
      <c r="A16" s="20" t="s">
        <v>29</v>
      </c>
      <c r="B16" s="21" t="s">
        <v>30</v>
      </c>
      <c r="C16" s="22">
        <v>200000</v>
      </c>
    </row>
    <row r="17" spans="1:10">
      <c r="A17" s="17" t="s">
        <v>31</v>
      </c>
      <c r="B17" s="21" t="s">
        <v>32</v>
      </c>
      <c r="C17" s="22">
        <v>100000</v>
      </c>
    </row>
    <row r="18" spans="1:10">
      <c r="A18" s="20" t="s">
        <v>33</v>
      </c>
      <c r="B18" s="21" t="s">
        <v>34</v>
      </c>
      <c r="C18" s="22">
        <v>200000</v>
      </c>
    </row>
    <row r="19" spans="1:10">
      <c r="A19" s="17" t="s">
        <v>35</v>
      </c>
      <c r="B19" s="21" t="s">
        <v>36</v>
      </c>
      <c r="C19" s="22">
        <v>125000</v>
      </c>
    </row>
    <row r="20" spans="1:10">
      <c r="A20" s="20" t="s">
        <v>37</v>
      </c>
      <c r="B20" s="21" t="s">
        <v>38</v>
      </c>
      <c r="C20" s="22">
        <v>50000</v>
      </c>
    </row>
    <row r="21" spans="1:10">
      <c r="A21" s="20" t="s">
        <v>39</v>
      </c>
      <c r="B21" s="21" t="s">
        <v>40</v>
      </c>
      <c r="C21" s="22">
        <v>150000</v>
      </c>
    </row>
    <row r="22" spans="1:10">
      <c r="A22" s="17" t="s">
        <v>41</v>
      </c>
      <c r="B22" s="21" t="s">
        <v>42</v>
      </c>
      <c r="C22" s="22">
        <v>20000</v>
      </c>
    </row>
    <row r="23" spans="1:10">
      <c r="A23" s="20" t="s">
        <v>43</v>
      </c>
      <c r="B23" s="21" t="s">
        <v>44</v>
      </c>
      <c r="C23" s="22">
        <v>20000</v>
      </c>
    </row>
    <row r="24" spans="1:10">
      <c r="A24" s="17" t="s">
        <v>45</v>
      </c>
      <c r="B24" s="21" t="s">
        <v>46</v>
      </c>
      <c r="C24" s="22">
        <v>20000</v>
      </c>
    </row>
    <row r="25" spans="1:10">
      <c r="A25" s="20" t="s">
        <v>47</v>
      </c>
      <c r="B25" s="21" t="s">
        <v>48</v>
      </c>
      <c r="C25" s="22">
        <v>20000</v>
      </c>
      <c r="J25" s="24"/>
    </row>
    <row r="26" spans="1:10">
      <c r="A26" s="20" t="s">
        <v>49</v>
      </c>
      <c r="B26" s="21" t="s">
        <v>50</v>
      </c>
      <c r="C26" s="22">
        <v>20000</v>
      </c>
    </row>
    <row r="27" spans="1:10">
      <c r="A27" s="17" t="s">
        <v>51</v>
      </c>
      <c r="B27" s="21" t="s">
        <v>52</v>
      </c>
      <c r="C27" s="22">
        <v>10000</v>
      </c>
    </row>
    <row r="28" spans="1:10">
      <c r="A28" s="20" t="s">
        <v>53</v>
      </c>
      <c r="B28" s="21" t="s">
        <v>54</v>
      </c>
      <c r="C28" s="22">
        <v>20000</v>
      </c>
    </row>
    <row r="29" spans="1:10">
      <c r="A29" s="17" t="s">
        <v>55</v>
      </c>
      <c r="B29" s="21" t="s">
        <v>56</v>
      </c>
      <c r="C29" s="22">
        <v>20000</v>
      </c>
    </row>
    <row r="30" spans="1:10">
      <c r="A30" s="20" t="s">
        <v>57</v>
      </c>
      <c r="B30" s="21" t="s">
        <v>58</v>
      </c>
      <c r="C30" s="22">
        <v>200000</v>
      </c>
    </row>
    <row r="31" spans="1:10">
      <c r="A31" s="20" t="s">
        <v>59</v>
      </c>
      <c r="B31" s="21" t="s">
        <v>60</v>
      </c>
      <c r="C31" s="22">
        <v>30000</v>
      </c>
    </row>
    <row r="32" spans="1:10">
      <c r="A32" s="17" t="s">
        <v>61</v>
      </c>
      <c r="B32" s="21" t="s">
        <v>62</v>
      </c>
      <c r="C32" s="22">
        <v>50000</v>
      </c>
    </row>
    <row r="33" spans="1:3">
      <c r="A33" s="20" t="s">
        <v>63</v>
      </c>
      <c r="B33" s="21" t="s">
        <v>64</v>
      </c>
      <c r="C33" s="22">
        <v>50000</v>
      </c>
    </row>
    <row r="34" spans="1:3">
      <c r="A34" s="17" t="s">
        <v>65</v>
      </c>
      <c r="B34" s="21" t="s">
        <v>66</v>
      </c>
      <c r="C34" s="22">
        <v>50000</v>
      </c>
    </row>
    <row r="35" spans="1:3">
      <c r="A35" s="20" t="s">
        <v>67</v>
      </c>
      <c r="B35" s="21" t="s">
        <v>68</v>
      </c>
      <c r="C35" s="22">
        <v>20000</v>
      </c>
    </row>
    <row r="36" spans="1:3">
      <c r="A36" s="20" t="s">
        <v>69</v>
      </c>
      <c r="B36" s="21" t="s">
        <v>70</v>
      </c>
      <c r="C36" s="22">
        <v>5000</v>
      </c>
    </row>
    <row r="37" spans="1:3">
      <c r="A37" s="17" t="s">
        <v>71</v>
      </c>
      <c r="B37" s="21" t="s">
        <v>72</v>
      </c>
      <c r="C37" s="22">
        <v>5000</v>
      </c>
    </row>
    <row r="38" spans="1:3">
      <c r="A38" s="20" t="s">
        <v>73</v>
      </c>
      <c r="B38" s="21" t="s">
        <v>74</v>
      </c>
      <c r="C38" s="22">
        <v>5000</v>
      </c>
    </row>
    <row r="39" spans="1:3">
      <c r="A39" s="17" t="s">
        <v>75</v>
      </c>
      <c r="B39" s="21" t="s">
        <v>76</v>
      </c>
      <c r="C39" s="22">
        <v>5000</v>
      </c>
    </row>
    <row r="40" spans="1:3">
      <c r="A40" s="20" t="s">
        <v>77</v>
      </c>
      <c r="B40" s="21" t="s">
        <v>78</v>
      </c>
      <c r="C40" s="22">
        <v>20000</v>
      </c>
    </row>
    <row r="41" spans="1:3">
      <c r="A41" s="20" t="s">
        <v>79</v>
      </c>
      <c r="B41" s="21" t="s">
        <v>80</v>
      </c>
      <c r="C41" s="22">
        <v>3500</v>
      </c>
    </row>
    <row r="42" spans="1:3">
      <c r="A42" s="17" t="s">
        <v>81</v>
      </c>
      <c r="B42" s="21" t="s">
        <v>82</v>
      </c>
      <c r="C42" s="22">
        <v>15000</v>
      </c>
    </row>
    <row r="43" spans="1:3">
      <c r="A43" s="20" t="s">
        <v>83</v>
      </c>
      <c r="B43" s="21" t="s">
        <v>84</v>
      </c>
      <c r="C43" s="22">
        <v>5000</v>
      </c>
    </row>
    <row r="44" spans="1:3">
      <c r="A44" s="17" t="s">
        <v>85</v>
      </c>
      <c r="B44" s="21" t="s">
        <v>86</v>
      </c>
      <c r="C44" s="22">
        <v>50000</v>
      </c>
    </row>
    <row r="45" spans="1:3">
      <c r="A45" s="20" t="s">
        <v>87</v>
      </c>
      <c r="B45" s="21" t="s">
        <v>88</v>
      </c>
      <c r="C45" s="22">
        <v>10000</v>
      </c>
    </row>
    <row r="46" spans="1:3">
      <c r="A46" s="20" t="s">
        <v>89</v>
      </c>
      <c r="B46" s="21" t="s">
        <v>90</v>
      </c>
      <c r="C46" s="22">
        <v>15000</v>
      </c>
    </row>
    <row r="47" spans="1:3">
      <c r="A47" s="17" t="s">
        <v>91</v>
      </c>
      <c r="B47" s="21" t="s">
        <v>92</v>
      </c>
      <c r="C47" s="22">
        <v>20000</v>
      </c>
    </row>
    <row r="48" spans="1:3">
      <c r="A48" s="20" t="s">
        <v>93</v>
      </c>
      <c r="B48" s="21" t="s">
        <v>94</v>
      </c>
      <c r="C48" s="22">
        <v>10000</v>
      </c>
    </row>
    <row r="49" spans="1:3">
      <c r="A49" s="17" t="s">
        <v>95</v>
      </c>
      <c r="B49" s="21" t="s">
        <v>96</v>
      </c>
      <c r="C49" s="22">
        <v>5000</v>
      </c>
    </row>
    <row r="50" spans="1:3">
      <c r="A50" s="20" t="s">
        <v>97</v>
      </c>
      <c r="B50" s="21" t="s">
        <v>98</v>
      </c>
      <c r="C50" s="22">
        <v>10000</v>
      </c>
    </row>
    <row r="51" spans="1:3">
      <c r="A51" s="20" t="s">
        <v>99</v>
      </c>
      <c r="B51" s="21" t="s">
        <v>100</v>
      </c>
      <c r="C51" s="22">
        <v>15000</v>
      </c>
    </row>
    <row r="52" spans="1:3">
      <c r="A52" s="17" t="s">
        <v>101</v>
      </c>
      <c r="B52" s="21" t="s">
        <v>102</v>
      </c>
      <c r="C52" s="22">
        <v>20000</v>
      </c>
    </row>
    <row r="53" spans="1:3">
      <c r="A53" s="20" t="s">
        <v>103</v>
      </c>
      <c r="B53" s="21" t="s">
        <v>104</v>
      </c>
      <c r="C53" s="22">
        <v>3000</v>
      </c>
    </row>
    <row r="54" spans="1:3">
      <c r="A54" s="17" t="s">
        <v>105</v>
      </c>
      <c r="B54" s="21" t="s">
        <v>106</v>
      </c>
      <c r="C54" s="22">
        <v>30000</v>
      </c>
    </row>
    <row r="55" spans="1:3">
      <c r="A55" s="20" t="s">
        <v>107</v>
      </c>
      <c r="B55" s="21" t="s">
        <v>108</v>
      </c>
      <c r="C55" s="22">
        <v>10000</v>
      </c>
    </row>
    <row r="56" spans="1:3">
      <c r="A56" s="20" t="s">
        <v>109</v>
      </c>
      <c r="B56" s="21" t="s">
        <v>110</v>
      </c>
      <c r="C56" s="22">
        <v>5000</v>
      </c>
    </row>
    <row r="57" spans="1:3">
      <c r="A57" s="17" t="s">
        <v>111</v>
      </c>
      <c r="B57" s="21" t="s">
        <v>112</v>
      </c>
      <c r="C57" s="22">
        <v>20000</v>
      </c>
    </row>
    <row r="58" spans="1:3">
      <c r="A58" s="20" t="s">
        <v>113</v>
      </c>
      <c r="B58" s="21" t="s">
        <v>114</v>
      </c>
      <c r="C58" s="22">
        <v>15000</v>
      </c>
    </row>
    <row r="59" spans="1:3">
      <c r="A59" s="17" t="s">
        <v>115</v>
      </c>
      <c r="B59" s="21" t="s">
        <v>116</v>
      </c>
      <c r="C59" s="22">
        <v>20000</v>
      </c>
    </row>
    <row r="60" spans="1:3">
      <c r="A60" s="20" t="s">
        <v>117</v>
      </c>
      <c r="B60" s="21" t="s">
        <v>118</v>
      </c>
      <c r="C60" s="22">
        <v>20000</v>
      </c>
    </row>
    <row r="61" spans="1:3">
      <c r="A61" s="20" t="s">
        <v>119</v>
      </c>
      <c r="B61" s="21" t="s">
        <v>120</v>
      </c>
      <c r="C61" s="22">
        <v>20000</v>
      </c>
    </row>
    <row r="62" spans="1:3">
      <c r="A62" s="17" t="s">
        <v>121</v>
      </c>
      <c r="B62" s="21" t="s">
        <v>122</v>
      </c>
      <c r="C62" s="22">
        <v>15000</v>
      </c>
    </row>
    <row r="63" spans="1:3">
      <c r="A63" s="20" t="s">
        <v>123</v>
      </c>
      <c r="B63" s="21" t="s">
        <v>124</v>
      </c>
      <c r="C63" s="22">
        <v>30000</v>
      </c>
    </row>
    <row r="64" spans="1:3">
      <c r="A64" s="17" t="s">
        <v>125</v>
      </c>
      <c r="B64" s="21" t="s">
        <v>126</v>
      </c>
      <c r="C64" s="22">
        <v>20000</v>
      </c>
    </row>
    <row r="65" spans="1:3">
      <c r="A65" s="20" t="s">
        <v>127</v>
      </c>
      <c r="B65" s="21" t="s">
        <v>128</v>
      </c>
      <c r="C65" s="22">
        <v>15000</v>
      </c>
    </row>
    <row r="66" spans="1:3">
      <c r="A66" s="20" t="s">
        <v>129</v>
      </c>
      <c r="B66" s="21" t="s">
        <v>130</v>
      </c>
      <c r="C66" s="22">
        <v>20000</v>
      </c>
    </row>
    <row r="67" spans="1:3">
      <c r="A67" s="17" t="s">
        <v>131</v>
      </c>
      <c r="B67" s="21" t="s">
        <v>132</v>
      </c>
      <c r="C67" s="22">
        <v>5000</v>
      </c>
    </row>
    <row r="68" spans="1:3">
      <c r="A68" s="20" t="s">
        <v>133</v>
      </c>
      <c r="B68" s="21" t="s">
        <v>134</v>
      </c>
      <c r="C68" s="22">
        <v>7547.5</v>
      </c>
    </row>
    <row r="69" spans="1:3">
      <c r="A69" s="17" t="s">
        <v>135</v>
      </c>
      <c r="B69" s="21" t="s">
        <v>136</v>
      </c>
      <c r="C69" s="22">
        <v>7547.5</v>
      </c>
    </row>
    <row r="70" spans="1:3">
      <c r="A70" s="20" t="s">
        <v>137</v>
      </c>
      <c r="B70" s="21" t="s">
        <v>138</v>
      </c>
      <c r="C70" s="22">
        <v>30000</v>
      </c>
    </row>
    <row r="71" spans="1:3">
      <c r="A71" s="20" t="s">
        <v>139</v>
      </c>
      <c r="B71" s="21" t="s">
        <v>140</v>
      </c>
      <c r="C71" s="22">
        <v>22642.5</v>
      </c>
    </row>
    <row r="72" spans="1:3">
      <c r="A72" s="17" t="s">
        <v>141</v>
      </c>
      <c r="B72" s="21" t="s">
        <v>142</v>
      </c>
      <c r="C72" s="22">
        <v>20000</v>
      </c>
    </row>
    <row r="73" spans="1:3">
      <c r="A73" s="20" t="s">
        <v>143</v>
      </c>
      <c r="B73" s="21" t="s">
        <v>144</v>
      </c>
      <c r="C73" s="22">
        <v>30000</v>
      </c>
    </row>
    <row r="74" spans="1:3">
      <c r="A74" s="17" t="s">
        <v>145</v>
      </c>
      <c r="B74" s="21" t="s">
        <v>146</v>
      </c>
      <c r="C74" s="22">
        <v>30000</v>
      </c>
    </row>
    <row r="75" spans="1:3">
      <c r="A75" s="20" t="s">
        <v>147</v>
      </c>
      <c r="B75" s="21" t="s">
        <v>148</v>
      </c>
      <c r="C75" s="22">
        <v>15000</v>
      </c>
    </row>
    <row r="76" spans="1:3">
      <c r="A76" s="20" t="s">
        <v>149</v>
      </c>
      <c r="B76" s="21" t="s">
        <v>150</v>
      </c>
      <c r="C76" s="22">
        <v>2272.5</v>
      </c>
    </row>
    <row r="77" spans="1:3">
      <c r="A77" s="17" t="s">
        <v>151</v>
      </c>
      <c r="B77" s="21" t="s">
        <v>152</v>
      </c>
      <c r="C77" s="22">
        <v>5000</v>
      </c>
    </row>
    <row r="78" spans="1:3">
      <c r="A78" s="20" t="s">
        <v>153</v>
      </c>
      <c r="B78" s="21" t="s">
        <v>132</v>
      </c>
      <c r="C78" s="22">
        <v>5000</v>
      </c>
    </row>
    <row r="79" spans="1:3">
      <c r="A79" s="17" t="s">
        <v>154</v>
      </c>
      <c r="B79" s="21" t="s">
        <v>155</v>
      </c>
      <c r="C79" s="22">
        <v>30000</v>
      </c>
    </row>
    <row r="80" spans="1:3">
      <c r="A80" s="20" t="s">
        <v>156</v>
      </c>
      <c r="B80" s="21" t="s">
        <v>157</v>
      </c>
      <c r="C80" s="22">
        <v>150000</v>
      </c>
    </row>
    <row r="81" spans="1:3">
      <c r="A81" s="20" t="s">
        <v>158</v>
      </c>
      <c r="B81" s="21" t="s">
        <v>159</v>
      </c>
      <c r="C81" s="22">
        <v>20000</v>
      </c>
    </row>
    <row r="82" spans="1:3">
      <c r="A82" s="17" t="s">
        <v>160</v>
      </c>
      <c r="B82" s="21" t="s">
        <v>161</v>
      </c>
      <c r="C82" s="22">
        <v>5000</v>
      </c>
    </row>
    <row r="83" spans="1:3">
      <c r="A83" s="20" t="s">
        <v>162</v>
      </c>
      <c r="B83" s="21" t="s">
        <v>163</v>
      </c>
      <c r="C83" s="22">
        <v>20000</v>
      </c>
    </row>
    <row r="84" spans="1:3">
      <c r="A84" s="17" t="s">
        <v>164</v>
      </c>
      <c r="B84" s="21" t="s">
        <v>165</v>
      </c>
      <c r="C84" s="22">
        <v>5000</v>
      </c>
    </row>
    <row r="85" spans="1:3">
      <c r="A85" s="20" t="s">
        <v>166</v>
      </c>
      <c r="B85" s="21" t="s">
        <v>167</v>
      </c>
      <c r="C85" s="22">
        <v>25000</v>
      </c>
    </row>
    <row r="86" spans="1:3">
      <c r="A86" s="20" t="s">
        <v>168</v>
      </c>
      <c r="B86" s="21" t="s">
        <v>169</v>
      </c>
      <c r="C86" s="22">
        <v>100000</v>
      </c>
    </row>
    <row r="87" spans="1:3">
      <c r="A87" s="17" t="s">
        <v>170</v>
      </c>
      <c r="B87" s="21" t="s">
        <v>171</v>
      </c>
      <c r="C87" s="22">
        <v>30000</v>
      </c>
    </row>
    <row r="88" spans="1:3">
      <c r="A88" s="20" t="s">
        <v>172</v>
      </c>
      <c r="B88" s="21" t="s">
        <v>173</v>
      </c>
      <c r="C88" s="22">
        <v>5000</v>
      </c>
    </row>
    <row r="89" spans="1:3">
      <c r="A89" s="17" t="s">
        <v>174</v>
      </c>
      <c r="B89" s="21" t="s">
        <v>175</v>
      </c>
      <c r="C89" s="22">
        <v>5000</v>
      </c>
    </row>
    <row r="90" spans="1:3">
      <c r="A90" s="20" t="s">
        <v>176</v>
      </c>
      <c r="B90" s="21" t="s">
        <v>177</v>
      </c>
      <c r="C90" s="22">
        <v>5000</v>
      </c>
    </row>
    <row r="91" spans="1:3">
      <c r="A91" s="20" t="s">
        <v>178</v>
      </c>
      <c r="B91" s="21" t="s">
        <v>179</v>
      </c>
      <c r="C91" s="22">
        <v>500000</v>
      </c>
    </row>
    <row r="92" spans="1:3">
      <c r="A92" s="17" t="s">
        <v>180</v>
      </c>
      <c r="B92" s="21" t="s">
        <v>181</v>
      </c>
      <c r="C92" s="22">
        <v>2000</v>
      </c>
    </row>
    <row r="93" spans="1:3">
      <c r="A93" s="20" t="s">
        <v>182</v>
      </c>
      <c r="B93" s="21" t="s">
        <v>183</v>
      </c>
      <c r="C93" s="22">
        <v>3000</v>
      </c>
    </row>
    <row r="94" spans="1:3">
      <c r="A94" s="17" t="s">
        <v>184</v>
      </c>
      <c r="B94" s="21" t="s">
        <v>185</v>
      </c>
      <c r="C94" s="22">
        <v>5000</v>
      </c>
    </row>
    <row r="95" spans="1:3">
      <c r="A95" s="20" t="s">
        <v>186</v>
      </c>
      <c r="B95" s="21" t="s">
        <v>187</v>
      </c>
      <c r="C95" s="22">
        <v>1000</v>
      </c>
    </row>
    <row r="96" spans="1:3">
      <c r="A96" s="20" t="s">
        <v>188</v>
      </c>
      <c r="B96" s="21" t="s">
        <v>189</v>
      </c>
      <c r="C96" s="22">
        <v>1000</v>
      </c>
    </row>
    <row r="97" spans="1:11">
      <c r="A97" s="17" t="s">
        <v>190</v>
      </c>
      <c r="B97" s="21" t="s">
        <v>191</v>
      </c>
      <c r="C97" s="22">
        <v>10000</v>
      </c>
    </row>
    <row r="98" spans="1:11">
      <c r="A98" s="20" t="s">
        <v>192</v>
      </c>
      <c r="B98" s="21" t="s">
        <v>193</v>
      </c>
      <c r="C98" s="22">
        <v>50000</v>
      </c>
    </row>
    <row r="99" spans="1:11">
      <c r="A99" s="17" t="s">
        <v>194</v>
      </c>
      <c r="B99" s="21" t="s">
        <v>195</v>
      </c>
      <c r="C99" s="22">
        <v>1000</v>
      </c>
    </row>
    <row r="100" spans="1:11">
      <c r="A100" s="20" t="s">
        <v>196</v>
      </c>
      <c r="B100" s="21" t="s">
        <v>197</v>
      </c>
      <c r="C100" s="22">
        <v>5000</v>
      </c>
    </row>
    <row r="101" spans="1:11">
      <c r="A101" s="20" t="s">
        <v>198</v>
      </c>
      <c r="B101" s="21" t="s">
        <v>199</v>
      </c>
      <c r="C101" s="22">
        <v>700000</v>
      </c>
    </row>
    <row r="102" spans="1:11">
      <c r="A102" s="17" t="s">
        <v>200</v>
      </c>
      <c r="B102" s="21" t="s">
        <v>201</v>
      </c>
      <c r="C102" s="22">
        <v>150000</v>
      </c>
    </row>
    <row r="103" spans="1:11">
      <c r="A103" s="20" t="s">
        <v>202</v>
      </c>
      <c r="B103" s="21" t="s">
        <v>203</v>
      </c>
      <c r="C103" s="22">
        <v>500</v>
      </c>
    </row>
    <row r="104" spans="1:11">
      <c r="A104" s="17" t="s">
        <v>204</v>
      </c>
      <c r="B104" s="21" t="s">
        <v>205</v>
      </c>
      <c r="C104" s="22">
        <v>5000</v>
      </c>
    </row>
    <row r="105" spans="1:11">
      <c r="A105" s="20" t="s">
        <v>206</v>
      </c>
      <c r="B105" s="21" t="s">
        <v>207</v>
      </c>
      <c r="C105" s="22">
        <v>5000</v>
      </c>
    </row>
    <row r="106" spans="1:11">
      <c r="A106" s="20" t="s">
        <v>208</v>
      </c>
      <c r="B106" s="21" t="s">
        <v>209</v>
      </c>
      <c r="C106" s="22">
        <v>200</v>
      </c>
    </row>
    <row r="107" spans="1:11">
      <c r="A107" s="17" t="s">
        <v>210</v>
      </c>
      <c r="B107" s="21" t="s">
        <v>211</v>
      </c>
      <c r="C107" s="22">
        <v>1000</v>
      </c>
    </row>
    <row r="108" spans="1:11">
      <c r="A108" s="20" t="s">
        <v>212</v>
      </c>
      <c r="B108" s="21" t="s">
        <v>213</v>
      </c>
      <c r="C108" s="22">
        <v>5000</v>
      </c>
    </row>
    <row r="109" spans="1:11">
      <c r="A109" s="17" t="s">
        <v>214</v>
      </c>
      <c r="B109" s="21" t="s">
        <v>215</v>
      </c>
      <c r="C109" s="22">
        <v>50000</v>
      </c>
    </row>
    <row r="110" spans="1:11">
      <c r="A110" s="20" t="s">
        <v>216</v>
      </c>
      <c r="B110" s="21" t="s">
        <v>217</v>
      </c>
      <c r="C110" s="22">
        <v>175000</v>
      </c>
    </row>
    <row r="111" spans="1:11">
      <c r="A111" s="20" t="s">
        <v>218</v>
      </c>
      <c r="B111" s="21" t="s">
        <v>219</v>
      </c>
      <c r="C111" s="22">
        <v>25000</v>
      </c>
    </row>
    <row r="112" spans="1:11">
      <c r="A112" s="17" t="s">
        <v>220</v>
      </c>
      <c r="B112" s="21" t="s">
        <v>221</v>
      </c>
      <c r="C112" s="22">
        <v>5000</v>
      </c>
      <c r="K112" s="27"/>
    </row>
    <row r="113" spans="1:3">
      <c r="A113" s="20" t="s">
        <v>222</v>
      </c>
      <c r="B113" s="21" t="s">
        <v>223</v>
      </c>
      <c r="C113" s="22">
        <v>5000</v>
      </c>
    </row>
    <row r="114" spans="1:3">
      <c r="A114" s="17" t="s">
        <v>224</v>
      </c>
      <c r="B114" s="21" t="s">
        <v>225</v>
      </c>
      <c r="C114" s="22">
        <v>2000</v>
      </c>
    </row>
    <row r="115" spans="1:3">
      <c r="A115" s="20" t="s">
        <v>226</v>
      </c>
      <c r="B115" s="21" t="s">
        <v>227</v>
      </c>
      <c r="C115" s="22">
        <v>5000</v>
      </c>
    </row>
    <row r="116" spans="1:3">
      <c r="A116" s="20" t="s">
        <v>228</v>
      </c>
      <c r="B116" s="21" t="s">
        <v>229</v>
      </c>
      <c r="C116" s="22">
        <v>754.75</v>
      </c>
    </row>
    <row r="117" spans="1:3">
      <c r="A117" s="17" t="s">
        <v>230</v>
      </c>
      <c r="B117" s="21" t="s">
        <v>231</v>
      </c>
      <c r="C117" s="22">
        <v>5000</v>
      </c>
    </row>
    <row r="118" spans="1:3">
      <c r="A118" s="20" t="s">
        <v>232</v>
      </c>
      <c r="B118" s="21" t="s">
        <v>233</v>
      </c>
      <c r="C118" s="22">
        <v>300000</v>
      </c>
    </row>
    <row r="119" spans="1:3">
      <c r="A119" s="17" t="s">
        <v>234</v>
      </c>
      <c r="B119" s="21" t="s">
        <v>235</v>
      </c>
      <c r="C119" s="22">
        <v>5000</v>
      </c>
    </row>
    <row r="120" spans="1:3">
      <c r="A120" s="20" t="s">
        <v>236</v>
      </c>
      <c r="B120" s="21" t="s">
        <v>237</v>
      </c>
      <c r="C120" s="22">
        <v>1000000</v>
      </c>
    </row>
    <row r="121" spans="1:3">
      <c r="A121" s="20" t="s">
        <v>238</v>
      </c>
      <c r="B121" s="21" t="s">
        <v>239</v>
      </c>
      <c r="C121" s="22">
        <v>40000</v>
      </c>
    </row>
    <row r="122" spans="1:3">
      <c r="A122" s="17" t="s">
        <v>240</v>
      </c>
      <c r="B122" s="21" t="s">
        <v>241</v>
      </c>
      <c r="C122" s="22">
        <v>147500</v>
      </c>
    </row>
    <row r="123" spans="1:3">
      <c r="A123" s="20" t="s">
        <v>242</v>
      </c>
      <c r="B123" s="21" t="s">
        <v>243</v>
      </c>
      <c r="C123" s="22">
        <v>102450</v>
      </c>
    </row>
    <row r="124" spans="1:3">
      <c r="A124" s="17" t="s">
        <v>244</v>
      </c>
      <c r="B124" s="21" t="s">
        <v>245</v>
      </c>
      <c r="C124" s="22">
        <v>19294.169999999998</v>
      </c>
    </row>
    <row r="125" spans="1:3">
      <c r="A125" s="25" t="s">
        <v>246</v>
      </c>
      <c r="B125" s="21" t="s">
        <v>247</v>
      </c>
      <c r="C125" s="22">
        <v>14300.84</v>
      </c>
    </row>
    <row r="126" spans="1:3">
      <c r="A126" s="25" t="s">
        <v>248</v>
      </c>
      <c r="B126" s="21" t="s">
        <v>249</v>
      </c>
      <c r="C126" s="22">
        <v>305210</v>
      </c>
    </row>
    <row r="127" spans="1:3">
      <c r="B127" s="26"/>
    </row>
    <row r="129" spans="2:4" ht="17.25">
      <c r="B129" s="28"/>
      <c r="C129" s="29"/>
    </row>
    <row r="130" spans="2:4">
      <c r="B130" t="s">
        <v>250</v>
      </c>
      <c r="C130" s="30">
        <f>SUM(C4:C129)</f>
        <v>7452638.2799999993</v>
      </c>
      <c r="D130" s="31">
        <f>C130/7.5345</f>
        <v>989135.08261994808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7"/>
  <sheetViews>
    <sheetView tabSelected="1" workbookViewId="0">
      <selection activeCell="C9" sqref="C9"/>
    </sheetView>
  </sheetViews>
  <sheetFormatPr defaultColWidth="9" defaultRowHeight="15"/>
  <cols>
    <col min="1" max="1" width="31.28515625" customWidth="1"/>
    <col min="2" max="2" width="27" customWidth="1"/>
    <col min="3" max="3" width="39.28515625" customWidth="1"/>
  </cols>
  <sheetData>
    <row r="1" spans="1:3">
      <c r="A1" s="1" t="s">
        <v>251</v>
      </c>
      <c r="B1" s="2" t="s">
        <v>252</v>
      </c>
      <c r="C1" s="2" t="s">
        <v>253</v>
      </c>
    </row>
    <row r="2" spans="1:3">
      <c r="A2" s="3">
        <f>7452638.28/7.5345</f>
        <v>989135.0826199482</v>
      </c>
      <c r="B2" s="35" t="s">
        <v>254</v>
      </c>
      <c r="C2" s="37">
        <v>12457</v>
      </c>
    </row>
    <row r="3" spans="1:3" ht="30">
      <c r="A3" s="32"/>
      <c r="B3" s="36" t="s">
        <v>255</v>
      </c>
      <c r="C3" s="37">
        <f>110270.66+71143.61</f>
        <v>181414.27000000002</v>
      </c>
    </row>
    <row r="4" spans="1:3">
      <c r="A4" s="33"/>
      <c r="B4" s="36" t="s">
        <v>256</v>
      </c>
      <c r="C4" s="37">
        <f>(304000+76007.47)/7.5345</f>
        <v>50435.658636936751</v>
      </c>
    </row>
    <row r="5" spans="1:3">
      <c r="A5" s="33"/>
      <c r="B5" s="36" t="s">
        <v>257</v>
      </c>
      <c r="C5" s="37">
        <f>164898.54/7.5345</f>
        <v>21885.797332271552</v>
      </c>
    </row>
    <row r="6" spans="1:3">
      <c r="A6" s="34"/>
      <c r="B6" s="36" t="s">
        <v>258</v>
      </c>
      <c r="C6" s="37">
        <v>220646.06</v>
      </c>
    </row>
    <row r="7" spans="1:3" ht="45">
      <c r="A7" s="4"/>
      <c r="B7" s="36" t="s">
        <v>259</v>
      </c>
      <c r="C7" s="37">
        <v>233769.73</v>
      </c>
    </row>
    <row r="8" spans="1:3" ht="45">
      <c r="A8" s="4"/>
      <c r="B8" s="36" t="s">
        <v>260</v>
      </c>
      <c r="C8" s="37">
        <f>324338.61/7.5345</f>
        <v>43047.131196496113</v>
      </c>
    </row>
    <row r="9" spans="1:3" ht="30">
      <c r="A9" s="4"/>
      <c r="B9" s="36" t="s">
        <v>261</v>
      </c>
      <c r="C9" s="37">
        <f>19350/7.5345</f>
        <v>2568.186342823014</v>
      </c>
    </row>
    <row r="10" spans="1:3">
      <c r="A10" s="3">
        <f>A2-(C10)</f>
        <v>222911.24911142082</v>
      </c>
      <c r="B10" s="5"/>
      <c r="C10" s="38">
        <f>SUM(C2:C9)</f>
        <v>766223.83350852737</v>
      </c>
    </row>
    <row r="20" spans="3:3">
      <c r="C20" s="6"/>
    </row>
    <row r="21" spans="3:3">
      <c r="C21" s="6"/>
    </row>
    <row r="22" spans="3:3">
      <c r="C22" s="6"/>
    </row>
    <row r="23" spans="3:3">
      <c r="C23" s="6"/>
    </row>
    <row r="24" spans="3:3">
      <c r="C24" s="7"/>
    </row>
    <row r="27" spans="3:3">
      <c r="C27" s="8"/>
    </row>
  </sheetData>
  <mergeCells count="1">
    <mergeCell ref="A3:A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DONACIJE</vt:lpstr>
      <vt:lpstr>RASHODI IZ DONACIJA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smz100</dc:creator>
  <cp:lastModifiedBy>Marijana Klobučar Bobetko</cp:lastModifiedBy>
  <cp:lastPrinted>2021-10-21T06:23:00Z</cp:lastPrinted>
  <dcterms:created xsi:type="dcterms:W3CDTF">2021-02-09T07:48:00Z</dcterms:created>
  <dcterms:modified xsi:type="dcterms:W3CDTF">2023-07-25T09:13:34Z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A4E29B9EBCC24FF2870CFDAF4AC24B8B</vt:lpwstr>
  </property>
  <property fmtid="{D5CDD505-2E9C-101B-9397-08002B2CF9AE}" pid="3" name="KSOProductBuildVer">
    <vt:lpwstr>1033-11.2.0.11537</vt:lpwstr>
  </property>
</Properties>
</file>