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Izvršenje plana razvojnih progr" sheetId="1" r:id="rId1"/>
  </sheets>
  <definedNames>
    <definedName name="_xlnm.Print_Titles" localSheetId="0">'Izvršenje plana razvojnih progr'!$4:$4</definedName>
  </definedNames>
  <calcPr fullCalcOnLoad="1"/>
</workbook>
</file>

<file path=xl/sharedStrings.xml><?xml version="1.0" encoding="utf-8"?>
<sst xmlns="http://schemas.openxmlformats.org/spreadsheetml/2006/main" count="761" uniqueCount="430">
  <si>
    <t>2</t>
  </si>
  <si>
    <t>002</t>
  </si>
  <si>
    <t>003</t>
  </si>
  <si>
    <t>UPRAVNI ODJEL ZA PROSTORNO UREĐENJE,GRADITELJSTVO I ZAŠTITU OKOLIŠA</t>
  </si>
  <si>
    <t>STRUČNA SLUŽBA ZA POSLOVE SKUPŠTINE I OPĆE POSLOVE</t>
  </si>
  <si>
    <t>018</t>
  </si>
  <si>
    <t>UPRAVNI ODJEL ZA GOSPODARSTVO, POLJOPRIVREDU I RURALNI RAZVOJ</t>
  </si>
  <si>
    <t>A100001</t>
  </si>
  <si>
    <t>A100002</t>
  </si>
  <si>
    <t>A100003</t>
  </si>
  <si>
    <t>A100004</t>
  </si>
  <si>
    <t>K100005</t>
  </si>
  <si>
    <t>A100005</t>
  </si>
  <si>
    <t>A100007</t>
  </si>
  <si>
    <t>A100010</t>
  </si>
  <si>
    <t>K100008</t>
  </si>
  <si>
    <t>A100006</t>
  </si>
  <si>
    <t>A100008</t>
  </si>
  <si>
    <t>A100012</t>
  </si>
  <si>
    <t>A100014</t>
  </si>
  <si>
    <t>A100015</t>
  </si>
  <si>
    <t>A100017</t>
  </si>
  <si>
    <t>A100019</t>
  </si>
  <si>
    <t>A100022</t>
  </si>
  <si>
    <t>K100002</t>
  </si>
  <si>
    <t>K100004</t>
  </si>
  <si>
    <t>T100004</t>
  </si>
  <si>
    <t>A100009</t>
  </si>
  <si>
    <t>A100018</t>
  </si>
  <si>
    <t>K100013</t>
  </si>
  <si>
    <t>K100001</t>
  </si>
  <si>
    <t>K100003</t>
  </si>
  <si>
    <t>A100023</t>
  </si>
  <si>
    <t>A100024</t>
  </si>
  <si>
    <t>Ivanka Roksandić, prof.</t>
  </si>
  <si>
    <t>ŽUPANIJSKE SKUPŠTINE</t>
  </si>
  <si>
    <t>PREDSJEDNICA</t>
  </si>
  <si>
    <t>UKUPNO:</t>
  </si>
  <si>
    <t>UKUPNO POLJOPRIVREDA:</t>
  </si>
  <si>
    <t>Broj korisnika</t>
  </si>
  <si>
    <t>A071011A100001</t>
  </si>
  <si>
    <t xml:space="preserve"> </t>
  </si>
  <si>
    <t>Poticanje rada Udruga i Zadruga Sisačko-moslavačke županije</t>
  </si>
  <si>
    <t>Program A071011</t>
  </si>
  <si>
    <t xml:space="preserve">Broj natjecatelja u tri kategorije </t>
  </si>
  <si>
    <t>Državno natjecanje u oranju</t>
  </si>
  <si>
    <t>A071001A100004</t>
  </si>
  <si>
    <t>Broj kandidatkinja</t>
  </si>
  <si>
    <t>Izbor Vinske kraljice</t>
  </si>
  <si>
    <t>A071001A100002</t>
  </si>
  <si>
    <t>Broj uzoraka vina, prijavljenih kandidata</t>
  </si>
  <si>
    <t>Manifestacija Županov pehar</t>
  </si>
  <si>
    <t>A071001A100001</t>
  </si>
  <si>
    <t>Promocija i promidžba proizvoda i područja</t>
  </si>
  <si>
    <t>Program A071010</t>
  </si>
  <si>
    <t>Kreditiranje poljoprivredne proizvodnje</t>
  </si>
  <si>
    <t>A071009A100002</t>
  </si>
  <si>
    <t>100%</t>
  </si>
  <si>
    <t>Proračunska obveza</t>
  </si>
  <si>
    <t>Otplata kredita</t>
  </si>
  <si>
    <t>A071009A100001</t>
  </si>
  <si>
    <t>Program A071009</t>
  </si>
  <si>
    <t>Ugovorna obveza</t>
  </si>
  <si>
    <t>Izgradnja i održavanje vodno gospodarskih objekata u SMŽ</t>
  </si>
  <si>
    <t>A07100600004</t>
  </si>
  <si>
    <t>Broj zaključenih ugovora</t>
  </si>
  <si>
    <t>Znanstveno stručna suradnja</t>
  </si>
  <si>
    <t>A071006A100002</t>
  </si>
  <si>
    <t>Razvojni projekti</t>
  </si>
  <si>
    <t>Program A071006</t>
  </si>
  <si>
    <t>Učinkovitost sustava obrane od tuče</t>
  </si>
  <si>
    <t>Obrana od tuče</t>
  </si>
  <si>
    <t>A071004A100002</t>
  </si>
  <si>
    <t>Program A071004</t>
  </si>
  <si>
    <t xml:space="preserve">Poticanje razvoja lovstva </t>
  </si>
  <si>
    <t>A071002A100001</t>
  </si>
  <si>
    <t>Razvoj lovstva</t>
  </si>
  <si>
    <t>Program A071002</t>
  </si>
  <si>
    <t>Broj korisnika/Ugovora</t>
  </si>
  <si>
    <t>Sufinanciranje izmjere poljoprivrednog zemljišta</t>
  </si>
  <si>
    <t>A071001A100005</t>
  </si>
  <si>
    <t>Poticanje poljoprivredne proizvodnje</t>
  </si>
  <si>
    <t>Razvoj poljoprivrede</t>
  </si>
  <si>
    <t>Program A071001</t>
  </si>
  <si>
    <t>P3. Održiva i ekološka poljoprivreda i razvoj prerađivačkih kapaciteta poljoprivredne proizvodnje</t>
  </si>
  <si>
    <t>C1. Gospodarski rast i zapošljavanje</t>
  </si>
  <si>
    <t>Izrađen Master plan</t>
  </si>
  <si>
    <t>Izrada Masterplana prometnog razvoja SMŽ</t>
  </si>
  <si>
    <t>T100001</t>
  </si>
  <si>
    <t>Poticanje prometne mobilnosti</t>
  </si>
  <si>
    <t>Izrađena projektna dokumentacija</t>
  </si>
  <si>
    <t>Program zaštite, uređenja i korištenja rijeke Save od granice s Republikom Slovenijom do Siska</t>
  </si>
  <si>
    <t>Zaštita, uređenje i korištenje rijeke Save od granice s Republikom Slovenijom do Siska</t>
  </si>
  <si>
    <t>broj sufinanciranih projekata</t>
  </si>
  <si>
    <t>Sufinanciranje   infrastrukturnih projekata</t>
  </si>
  <si>
    <t>Sufinanciranje infrastrukturnih projekata</t>
  </si>
  <si>
    <t>broj željezničkih stajališta</t>
  </si>
  <si>
    <t>Sufinanciranje željezničkog prijevoza putnika</t>
  </si>
  <si>
    <t>T000002</t>
  </si>
  <si>
    <t>broj županijskih autobusnih linija</t>
  </si>
  <si>
    <t>Sredstva za sufinanciranje javnog cestovnog prijevoza putnika</t>
  </si>
  <si>
    <t>Sufinanciranje javnog cestovnog prijevoza putnika</t>
  </si>
  <si>
    <t>broj putnika u riječnom prometu</t>
  </si>
  <si>
    <t>Sufinanciranje javnog prijevoza skelom</t>
  </si>
  <si>
    <t>Sufinanciranje javnog riječnog prometa</t>
  </si>
  <si>
    <t>Prometna i komunalna infrastruktura</t>
  </si>
  <si>
    <t>A03 1005</t>
  </si>
  <si>
    <t>Sredstva za rad Regionalnog koordinatora SMŽ</t>
  </si>
  <si>
    <t>Poticanje regionalnog razvoja - priprema i provedba projekata</t>
  </si>
  <si>
    <t>Sredstva za provedbu projekta</t>
  </si>
  <si>
    <t>Projekt CRNA RODA OSEKOVO</t>
  </si>
  <si>
    <t>Projekt NATRA SMŽ</t>
  </si>
  <si>
    <t>Projekt InduCult 2.0</t>
  </si>
  <si>
    <t>broj odobrenih projekata prema natječajima EU i ostalim izvorima</t>
  </si>
  <si>
    <t>Sudjelovanje u programima EU fondova</t>
  </si>
  <si>
    <t>T000001</t>
  </si>
  <si>
    <t>Međunarodna suradnja</t>
  </si>
  <si>
    <t>prema potpisanom sporazumu</t>
  </si>
  <si>
    <t>Članstvo u Skupštini i institucijama EU</t>
  </si>
  <si>
    <t>edukativne i informativne aktivnosti  - broj održanih sjednica</t>
  </si>
  <si>
    <t>Sredstva za Županijski savjet za integracije</t>
  </si>
  <si>
    <t>Županijski savjet za europske integracije</t>
  </si>
  <si>
    <t>Regionalni razvoj i fondovei Europske unije</t>
  </si>
  <si>
    <t>A02 1004</t>
  </si>
  <si>
    <t>broj prijavljenih projekata</t>
  </si>
  <si>
    <t>Sufinanciranje projekta Razvoj cikloturizma u SMŽ</t>
  </si>
  <si>
    <t>broj prijavljenih projekata na natječaje u turizmu</t>
  </si>
  <si>
    <t>Unaprjeđenje turističke ponude SMŽ</t>
  </si>
  <si>
    <t>Poticanje selelektivih oblika turizma</t>
  </si>
  <si>
    <t xml:space="preserve"> broj noćenja</t>
  </si>
  <si>
    <t>Sredstva za sufinanciranje rada Turističke zajednice SMŽ</t>
  </si>
  <si>
    <t>Poticanje promocije turističke ponude SMŽ</t>
  </si>
  <si>
    <t>Subvencioniranje projekta Organiziranog dolaska turista na područje SMŽ</t>
  </si>
  <si>
    <t>Poticanje razvoja turističke ponude</t>
  </si>
  <si>
    <t>Razvoj turizma</t>
  </si>
  <si>
    <t>A01 1003</t>
  </si>
  <si>
    <t>P5. Razvoj turizma</t>
  </si>
  <si>
    <t>Dodatna ulaganja na građevinskim objektima</t>
  </si>
  <si>
    <t>Energetska obnova zgrade na adresi Rimska 28, Sisak</t>
  </si>
  <si>
    <t>broj sufinanciranih projekata, ušteda energije, smanjenje štetnih emisija CO2 u atmosferu prema izvješću o provedbi - broj izvješća</t>
  </si>
  <si>
    <t>Sredstva za poticanje poboljšanja energetske učinkovitosti</t>
  </si>
  <si>
    <t>Poboljšanje energetske učinkovitosti</t>
  </si>
  <si>
    <t>broj sufinanciranih projekata, ušteda energije, smanjenje štetnih emisija CO2 u atmosferu prema Izvješu o provedbi- broj izvješća</t>
  </si>
  <si>
    <t>Sredstva za poticanje korištenja obnovljivih izvora energije</t>
  </si>
  <si>
    <t>Obnovljivi izvori energije</t>
  </si>
  <si>
    <t>Energetska učinkovitost</t>
  </si>
  <si>
    <t>A01 1002</t>
  </si>
  <si>
    <t>broj korisnika infrastrukture</t>
  </si>
  <si>
    <t>Sufinanciranje projekta PISMO Novska</t>
  </si>
  <si>
    <t>T100002</t>
  </si>
  <si>
    <t>broj usluga poduzetnicima</t>
  </si>
  <si>
    <t>Regionalna razvojna agencije, razvojni projekti</t>
  </si>
  <si>
    <t>Razvoj poduzetničke infrastrukture</t>
  </si>
  <si>
    <t>broj korisnika potpora</t>
  </si>
  <si>
    <t>Subvencije za očuvanje i razvoj tradicijskih, umjetničkih i deficitarnih obrtničkih zanimanja</t>
  </si>
  <si>
    <t xml:space="preserve">broj korisnika potpore  (kumulativ)                                        </t>
  </si>
  <si>
    <t>Subvencije kamata na poduzetničke kredite</t>
  </si>
  <si>
    <t>T100003</t>
  </si>
  <si>
    <t>Subvencije obrtnicima, malim i srednjim poduzetnicima</t>
  </si>
  <si>
    <t>Razvoj gospodarstva</t>
  </si>
  <si>
    <t>A01 1001</t>
  </si>
  <si>
    <t>broj osoba koje su završile osposobljavanje ili prekvalifikaciju</t>
  </si>
  <si>
    <t>Sufinanciranje obrazovanja za potrebe obrtništva</t>
  </si>
  <si>
    <t>Potpore obrazvoanju za potrebe obrtništva</t>
  </si>
  <si>
    <t>P2. Razvoj obrta, poduzetnštva i poduzetničke infrastrukture</t>
  </si>
  <si>
    <t xml:space="preserve">broj održanih manifestacija                                </t>
  </si>
  <si>
    <t>Sufinanciranje nastupa gospodarstvenika na manifestacijama</t>
  </si>
  <si>
    <t>Sajam poslova</t>
  </si>
  <si>
    <t>Sufinanciranje organiziranja manifestacija</t>
  </si>
  <si>
    <t>Manifestacije i promocije</t>
  </si>
  <si>
    <t>Sredstva za poticanje startupova u gaming industriji</t>
  </si>
  <si>
    <t xml:space="preserve">broj korisnika potpora                                           </t>
  </si>
  <si>
    <t>Subvencije za uvođenje normi i sustava upravljanja kvalitetom</t>
  </si>
  <si>
    <t xml:space="preserve">broj korisnika  potpora                                                                                                  </t>
  </si>
  <si>
    <t>Subvencije za poticanje inovacija u poduzetništvu</t>
  </si>
  <si>
    <t xml:space="preserve">broj korisnika potpora                                      </t>
  </si>
  <si>
    <t>Kapitalne pomoći za nove investicije u proizvodnji</t>
  </si>
  <si>
    <t>Poticanje proizvodnih djelatnosti</t>
  </si>
  <si>
    <t>P1. Razvoj inovativne, elektronske i izvozno orijentirane industrije</t>
  </si>
  <si>
    <t>Uspješnije ostvarivanje provedbe zajedničkih projekata Sisačko-moslavačke županije i jedinica lokalne i regionalne samouprave</t>
  </si>
  <si>
    <t>Suradnja s jedinicama lokalne i regionalne samouprave</t>
  </si>
  <si>
    <t>1.2.Intra-županisjka, međužupanisjka, prekogranična, bilateralna i multilateralna suradnja</t>
  </si>
  <si>
    <t xml:space="preserve">1. Učinkovito upravljanje   razvojem i razvojnim resursima </t>
  </si>
  <si>
    <t>Odgovornost za provedbu (Razdjel)</t>
  </si>
  <si>
    <t>Ciljana vrijednost 2019.</t>
  </si>
  <si>
    <t>Polazna vrijednost</t>
  </si>
  <si>
    <t>Pokazatelj rezultata</t>
  </si>
  <si>
    <t>Plan 2019.</t>
  </si>
  <si>
    <t>Naziv programa/aktivnosti/projekta</t>
  </si>
  <si>
    <t>Program / Aktivnost / Projekt</t>
  </si>
  <si>
    <t>Prioritet</t>
  </si>
  <si>
    <t>Strateški cilj</t>
  </si>
  <si>
    <t>broj odrađenih aktivnosti iz projekta</t>
  </si>
  <si>
    <t>Projekt Ekološka vrata Zrinske gore</t>
  </si>
  <si>
    <t>Projekt Održivi regionalni razvoj uključivanjem prirodne baštien kroz osnivanje Natura SMŽ</t>
  </si>
  <si>
    <t>projekti JU</t>
  </si>
  <si>
    <t>Zaštita i promocija prirodnih vrijednosti</t>
  </si>
  <si>
    <t>povećanje broja vrsta nakojima se provodi monitoring</t>
  </si>
  <si>
    <t>Rashodi za rad JU</t>
  </si>
  <si>
    <t>Zaštita, održavanje , očuvanje, promicanje i korištenje zaštićenih prirodnih vrijednosti SMŽ</t>
  </si>
  <si>
    <t>Program P10005</t>
  </si>
  <si>
    <t xml:space="preserve"> PRIORITET: P8 - Očuvanje i unaprjeđenje zaštite okoliša</t>
  </si>
  <si>
    <t>ulaganje u sredstva zaštite na radu i osposobljavanje djelatnika</t>
  </si>
  <si>
    <t>zaštita na radu</t>
  </si>
  <si>
    <t>utrošena sredstva za opremu, ne smanjuju se</t>
  </si>
  <si>
    <t>Nabavka opreme za civilnu zaštitu</t>
  </si>
  <si>
    <t>Zaštita od mina i eksploazivnih sredstava</t>
  </si>
  <si>
    <t>održane sjednice i vježbe civilne zaštite</t>
  </si>
  <si>
    <t>Razvoj civilne zaštite</t>
  </si>
  <si>
    <t>visina sredstava utrošena za vatrogasnu zajednicu-ne smanjuje se</t>
  </si>
  <si>
    <t>Zaštita od požara</t>
  </si>
  <si>
    <t>Program  Zaštita stanovništva</t>
  </si>
  <si>
    <t>Program P1003 Zaštita stanovništva</t>
  </si>
  <si>
    <t xml:space="preserve">                                                                                                            PRIRORITET: P8 - Očuvanje i  unaprjeđenje zaštite okoliša                   </t>
  </si>
  <si>
    <t>uložena sredstva</t>
  </si>
  <si>
    <t>subvenicje za uspostavu CGO-a</t>
  </si>
  <si>
    <t>broj naknada</t>
  </si>
  <si>
    <t>naknade vlasicima nekretnina u zaštićenom području</t>
  </si>
  <si>
    <t>broj saniranih područja</t>
  </si>
  <si>
    <t>rashodi za sanaciju okoliša</t>
  </si>
  <si>
    <t>sredstva uložena u rad</t>
  </si>
  <si>
    <t>rad AMP Sisak 3</t>
  </si>
  <si>
    <t>Praćenje stanja okoliša i porirode</t>
  </si>
  <si>
    <t>sufinanciranje projekata zaštite okoliša i prirode</t>
  </si>
  <si>
    <t>provedeno uvida i rasprava</t>
  </si>
  <si>
    <t>javni uvidi i rasprave</t>
  </si>
  <si>
    <t>izrađeni dokumenti</t>
  </si>
  <si>
    <t>stručne podloge i dokumenti zaštite prirode</t>
  </si>
  <si>
    <t>izrađen dokument</t>
  </si>
  <si>
    <t>program zaštite okoliša i izvješće</t>
  </si>
  <si>
    <t>uspostava jedinstvenog sustava gospodarenja otapdom</t>
  </si>
  <si>
    <t>Izrada dokumenata zaštite okoliša i prirode</t>
  </si>
  <si>
    <t>Zaštita okoliša i prirode</t>
  </si>
  <si>
    <t>Program P1002</t>
  </si>
  <si>
    <t>PRIORITET: P8 - Očuvanje i unaprjeđenje zaštite okoliša</t>
  </si>
  <si>
    <t>C2 - zaštita okoliša i očuvanje prirodne i kulturne baštine</t>
  </si>
  <si>
    <t>broj posjeta web stranici</t>
  </si>
  <si>
    <t>izrada i razvoj geoportala</t>
  </si>
  <si>
    <t>A1000002</t>
  </si>
  <si>
    <t>broj izrađenih planova</t>
  </si>
  <si>
    <t>javna uprava i administracija</t>
  </si>
  <si>
    <t>Zavod za prostorno uređenje</t>
  </si>
  <si>
    <t>Program P1004</t>
  </si>
  <si>
    <t>PRIORITET P7. Razvoj investicijskog okurženja i poticanje međunarodne suradnje</t>
  </si>
  <si>
    <t>donesen Plan</t>
  </si>
  <si>
    <t>Izrada Plana približnih vrijednosti nekretnna</t>
  </si>
  <si>
    <t>Donesena studija</t>
  </si>
  <si>
    <t>Izrad studije krajobraznih vrijednosti</t>
  </si>
  <si>
    <t>Razvoj i praćenje sustava prostornog uređenja i gradnje</t>
  </si>
  <si>
    <t>Povećanje broja izdanih akata (broj izdanih građevinskih dozvola)</t>
  </si>
  <si>
    <t>Prostorno uređenje i gradnja</t>
  </si>
  <si>
    <t xml:space="preserve">Dokumenti prostornog uređenja </t>
  </si>
  <si>
    <t>Program P1001</t>
  </si>
  <si>
    <t>PRIORITET: P7 - Razvoj investicijskog okruženja i poticanje međunarodne suradnje</t>
  </si>
  <si>
    <t>C1 - Gospodarski rast i zapošljavanje</t>
  </si>
  <si>
    <t>Izvještaji općina i gradova o namjenskom utrošku sredstava</t>
  </si>
  <si>
    <t>Pomoći općinama i gradovima</t>
  </si>
  <si>
    <t>A10 1001</t>
  </si>
  <si>
    <t>P12.Unaprjeđenje komunikacijske i prometne povezanosti (mobilnosti)</t>
  </si>
  <si>
    <t>C3.Razvoj infrastrukture i unaprjeđenje kvalitete života</t>
  </si>
  <si>
    <t xml:space="preserve">                                                                                    UKUPNO:</t>
  </si>
  <si>
    <t xml:space="preserve">500
</t>
  </si>
  <si>
    <t>Broj zahtjeva, broj korisnika kojima je pomoć odobrena, ukupna vrijednost dodijeljenih potpora</t>
  </si>
  <si>
    <t>Pomoć socijalno ugroženim obiteljima</t>
  </si>
  <si>
    <t>Program javnih potreba u socijalnoj skrbi</t>
  </si>
  <si>
    <t>A03 1004</t>
  </si>
  <si>
    <t>Izrađena projektna dokumentacija/ vrijednost u HRK</t>
  </si>
  <si>
    <t>Izrada projektne dokumentacije</t>
  </si>
  <si>
    <t>Organizirano stanovanje</t>
  </si>
  <si>
    <t>Broj obitelji s troje i više djece (korisnika), ukupna vrijednost dodijeljene financijske potpore</t>
  </si>
  <si>
    <t>Novčana potpora za treće i svako iduće dijete u obitelji</t>
  </si>
  <si>
    <t>P13. DEMOGRAFSKA OBNOVA I POVEĆANJE STOPE NATALITETA</t>
  </si>
  <si>
    <t>Izgrađen lift / vrijednost u HRK</t>
  </si>
  <si>
    <t>Izgradnja lifta</t>
  </si>
  <si>
    <t>Redovna djelatnost ustanova socijalne skrbi 
Dom za psihički bolesne odrasle osobe Petrinja</t>
  </si>
  <si>
    <t>-</t>
  </si>
  <si>
    <t>Projekt Dom za starije osobe u Kutni</t>
  </si>
  <si>
    <t>Postotak sufinanciranja</t>
  </si>
  <si>
    <t>Projekt Društveni centar Kostajnica</t>
  </si>
  <si>
    <t>Broj odobrenih zahtjeva/ vrijednost u HRK</t>
  </si>
  <si>
    <t>Tekuće pomoći za manifestacije i pokroviteljstva</t>
  </si>
  <si>
    <t xml:space="preserve">Broj korisnika </t>
  </si>
  <si>
    <t>Projekt Bolje čitam, bolje pišem, a još bolje govorim</t>
  </si>
  <si>
    <t>Povećanje standarda pruženih usluga,
vrijednost u HRK</t>
  </si>
  <si>
    <t>Izdaci za domove socijalne skrbi - proračun</t>
  </si>
  <si>
    <t>Broj sudionika</t>
  </si>
  <si>
    <t>Program obilježavanja Dana umirovljenika
 i osoba starije životne dobi SMŽ</t>
  </si>
  <si>
    <t>Uspješno realiziran program/vrijednost u HRK</t>
  </si>
  <si>
    <t>Program obilježavanja Dana antifašističke borbe</t>
  </si>
  <si>
    <t xml:space="preserve">30
</t>
  </si>
  <si>
    <t>Broj osoba uključenih u program/vrijednost u HRK</t>
  </si>
  <si>
    <t>Nacionalna strategija izjednačavanja
 mogućnosti osoba s invaliditetom</t>
  </si>
  <si>
    <t xml:space="preserve">Broj korisnika/ vrijednost u HRK </t>
  </si>
  <si>
    <t>Nacionalna strategija zaštite od nasilja u obitelji</t>
  </si>
  <si>
    <t>Uspješno realiziran program</t>
  </si>
  <si>
    <t>Crveni križ SMŽ</t>
  </si>
  <si>
    <t xml:space="preserve">Uspješna realizacija  Programa/ vrijednost u HRK
</t>
  </si>
  <si>
    <t>Program obilježavanja Dana branitelja</t>
  </si>
  <si>
    <t>Programi i projekti udruga</t>
  </si>
  <si>
    <t>Broj obilazaka,broj osnovanih savjeta za mladih</t>
  </si>
  <si>
    <t>Savjet za mlade</t>
  </si>
  <si>
    <t xml:space="preserve">Broj projekata/programa / vrijednost u HRK 
</t>
  </si>
  <si>
    <t>Program skrbi starih osoba</t>
  </si>
  <si>
    <t>03</t>
  </si>
  <si>
    <t>Povećanje energetskog razreda zgrade</t>
  </si>
  <si>
    <t>Energetska obnova zgrade VII odjela NPB</t>
  </si>
  <si>
    <t>0</t>
  </si>
  <si>
    <t>Energetska obnova zgrade kuhinje NPB</t>
  </si>
  <si>
    <t>Energetska obnova zgrade prosekture NPB</t>
  </si>
  <si>
    <t>Energetska obnova zgrade IX odjela NPB</t>
  </si>
  <si>
    <t>Energetska obnova zgrade VI odjela NPB</t>
  </si>
  <si>
    <t>Energetska obnova</t>
  </si>
  <si>
    <t>A03 1011</t>
  </si>
  <si>
    <t>50%</t>
  </si>
  <si>
    <t>Povećanje energetskog razreda 2 zgrada</t>
  </si>
  <si>
    <t>Energetska obnova zgrada DZ Petrinja</t>
  </si>
  <si>
    <t>Energetska obnova zgrade DZ Sisak</t>
  </si>
  <si>
    <t>Program unapređenja primarne zaštite</t>
  </si>
  <si>
    <t>A03 1010</t>
  </si>
  <si>
    <t>60%</t>
  </si>
  <si>
    <t>Povećanje med. opreme i prilagodba zgrada sa Pravilnikom o minimalnim tehničkim uvjetima</t>
  </si>
  <si>
    <t>Projekti EU - primarna zdravstvena zaštita</t>
  </si>
  <si>
    <t>94%</t>
  </si>
  <si>
    <t>Opremanje ordinacija primarne zdravstvene zaštite</t>
  </si>
  <si>
    <t>A03 1008</t>
  </si>
  <si>
    <t>Rekonstrukcija bolničkog kompleksa i uspostava dnevne bolnice</t>
  </si>
  <si>
    <t>Izgradnja Središnjeg paviljona - Dnevna bolnica</t>
  </si>
  <si>
    <t>Rekonstrukcija bolničkog kompleksa i uspostava objedinjenog hitnog bolničkog prijama</t>
  </si>
  <si>
    <t>Izgradnja Središnjeg paviljona - Objedinjeni hitni bolnički prijam</t>
  </si>
  <si>
    <t>Zdravstvene ustanove</t>
  </si>
  <si>
    <t>A03 1003</t>
  </si>
  <si>
    <t>Financijski pokazatelji</t>
  </si>
  <si>
    <t>Financiranje ulaganja u zdravstvene ustanove</t>
  </si>
  <si>
    <t>Financiranje održavanja zdravstvnih ustanova</t>
  </si>
  <si>
    <t>Minimalni financijski standard</t>
  </si>
  <si>
    <t>A03 1002</t>
  </si>
  <si>
    <t>Uspješno stručno osposobljavanje</t>
  </si>
  <si>
    <t>Monitoring radioaktivnih voda</t>
  </si>
  <si>
    <t>Projekt palijativne zdravstvene skrbi</t>
  </si>
  <si>
    <t>Sudjelovanje u projektu "Rukovođenje i upravljanje zdravljem"</t>
  </si>
  <si>
    <t>Financiranje uprava domova zdravlja</t>
  </si>
  <si>
    <t>Projekti udruga</t>
  </si>
  <si>
    <t>Broj pacijenata</t>
  </si>
  <si>
    <t>Program logopedskog tretmana djece</t>
  </si>
  <si>
    <t>Program psiho i socioterapije branitelja oboljelih od PTSP-a</t>
  </si>
  <si>
    <t>Broj intervencija</t>
  </si>
  <si>
    <t>Financiranje programa intervencijskog zbrinjavanja akutnog infarkta miokarda</t>
  </si>
  <si>
    <t>Program prevencije ovisnosti</t>
  </si>
  <si>
    <t>DDD usluge</t>
  </si>
  <si>
    <t>Povećanje cjepnog obuhvata djece</t>
  </si>
  <si>
    <t>Program za Rome</t>
  </si>
  <si>
    <t>Broj usluga</t>
  </si>
  <si>
    <t>Program ranog otkrivanja raka dojke</t>
  </si>
  <si>
    <t>Financijski pokazatelji, broj intervencija</t>
  </si>
  <si>
    <t>Povećani zdravstveni standard</t>
  </si>
  <si>
    <t>Financijski pokazatelji - ostvareni rashodi:                             1. mrtvozorenje 2. obdukcija 3. prijevoz</t>
  </si>
  <si>
    <t>Zdravstvene usluge mrtvozorstvo</t>
  </si>
  <si>
    <t xml:space="preserve">Praćenje kakvoće lokalnih površinskih voda </t>
  </si>
  <si>
    <t>Nadzor vode za kupanje, sport i rekreaciju</t>
  </si>
  <si>
    <t>Povećanje informacija o zdravstvenoj ispravnosti vode za piće</t>
  </si>
  <si>
    <t>Povećanje informacija o prisutnosti mikrobioloških agensa</t>
  </si>
  <si>
    <t>Povećanje informacija o zdravstvenoj ispravnosti hrane i predmeta opće upotrebe</t>
  </si>
  <si>
    <t>Program mjera zaštite pučanstva od zaraznih, masovnih, i nezaraznih bolesti</t>
  </si>
  <si>
    <t>Program javnih potreba u zdravstvu</t>
  </si>
  <si>
    <t>A03 1001</t>
  </si>
  <si>
    <t>UPRAVNI ODJEL ZA ZDRAVSTVO, SOCIJALNU SKRB I HRVATSKE BRANITELJE</t>
  </si>
  <si>
    <t>HRK</t>
  </si>
  <si>
    <t>Znanstveni, kulturni i obrazovni centar Sisačko - moslavačke županije</t>
  </si>
  <si>
    <t>Baština Zrinskih budućnost Banovine</t>
  </si>
  <si>
    <t>Broj prijavljenih projekata</t>
  </si>
  <si>
    <t>Javne potrebe u kulturi</t>
  </si>
  <si>
    <t>P9. Održivo korištenje prirodnih resursai kulturne baštine</t>
  </si>
  <si>
    <t>Učenici i zaposlenici obuhvaćeni potporom</t>
  </si>
  <si>
    <t>Potpore za aktivnosti iz povećanog pedagoškog standarda</t>
  </si>
  <si>
    <t>Sredstva uložena u objekte školstva</t>
  </si>
  <si>
    <t>Ulaganje u objekte školstva</t>
  </si>
  <si>
    <t>P6. Razvoj obrazovne infrastrukture temeljene na visokoj tehnologiji, razvoju ljudskih resursa i aktivnog tržišta rada</t>
  </si>
  <si>
    <t xml:space="preserve"> Cilj 1. Gospodarski rast i zapošljavanje / Cilj 2. Zaštita okoliša i očuvanje prirodne i kulturne baštine / Cilj 3. Razvoj infrastrukture i unaprjeđenje kvalitete života.</t>
  </si>
  <si>
    <t>UPRAVNI ODJEL ZA PROSVJETU, KULTURU I ŠPORT</t>
  </si>
  <si>
    <t xml:space="preserve">Polazna vrijednost </t>
  </si>
  <si>
    <t>Izvršenje              1.1.-31.12.2019.</t>
  </si>
  <si>
    <t xml:space="preserve">                                              P 11. Razvoj zdravstvene infrastrukture i usluga</t>
  </si>
  <si>
    <t xml:space="preserve">                                               P10. UNAPRJEĐENJE  SOCIJALNE  UKLJUČENOSTI</t>
  </si>
  <si>
    <t>Broj projekata/programa udruga/
vrijednost u HRK</t>
  </si>
  <si>
    <t>Dnevni boravak 3+2</t>
  </si>
  <si>
    <t>broj korisnika</t>
  </si>
  <si>
    <t>Minimalni financijski standardi u soc.skrbi</t>
  </si>
  <si>
    <t>Financiranje kapitalnih izdataka DZSNO</t>
  </si>
  <si>
    <t>Vrijednost nabavljene opreme/
izvršenih radova u HRK</t>
  </si>
  <si>
    <t>A03 1007</t>
  </si>
  <si>
    <t>A03 1012</t>
  </si>
  <si>
    <t>Unapređenje socijalne infrastrukture</t>
  </si>
  <si>
    <t>Izgradnja lifta na zgradi DZPBOO Petrinja</t>
  </si>
  <si>
    <t>A03  1009</t>
  </si>
  <si>
    <t>Izrađena projektna dokumentacija/
vrijednost u kunama</t>
  </si>
  <si>
    <t>P14. BORBA PRORTIV SIROMAŠTVA</t>
  </si>
  <si>
    <r>
      <t>razminirano km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zemljišta (nema nerazminiranog zemljišta)</t>
    </r>
  </si>
  <si>
    <t>UPRAVNI ODJEL ZA PRORAČUN, FINANCIJE I JAVNU NABAVU</t>
  </si>
  <si>
    <t xml:space="preserve"> 3. RAZVOJ INFASTRUKT. I UNAPREĐENJE KVALITETE ŽIVOTA</t>
  </si>
  <si>
    <t>C3. RAZVOJ INF5RASTRUKTURE I UNAPJEĐENJE KVALITETE ŽIVOTA</t>
  </si>
  <si>
    <t>ušteda energije, smanjenje štetnih emisija CO2 u atmosferu prema izvješću o provedbi - broj izvješća</t>
  </si>
  <si>
    <t>Kupujmo lokalno - Pun ceker</t>
  </si>
  <si>
    <t>broj projekata u provedbi - izvješća</t>
  </si>
  <si>
    <t xml:space="preserve"> P7. Razvoj investicijskog okruženja i poticanje međunarodne suradnje</t>
  </si>
  <si>
    <t>izvještaj o provedbi s indikatorima u skladu s projektom, broj provedenih aktivnosti</t>
  </si>
  <si>
    <t>izvještaj o provedbi s indikatorima u skladu s projektom, bro održanih radionica</t>
  </si>
  <si>
    <t>financijski plan  JU Regionalni koordinator SMŽ</t>
  </si>
  <si>
    <t xml:space="preserve">          C3. Razvoj infrastrukture                                                                                                                                                    i unaprjeđenje kvalitete života</t>
  </si>
  <si>
    <t xml:space="preserve">      P12. Unaparjeđenje komunikacijske i prometne povezanosti</t>
  </si>
  <si>
    <t>UKUPNO GOSPODARSTVO I REGIONALNI RAZVOJ I FONDOVI EU:</t>
  </si>
  <si>
    <t>800</t>
  </si>
  <si>
    <t>832</t>
  </si>
  <si>
    <t>126</t>
  </si>
  <si>
    <t>48</t>
  </si>
  <si>
    <t>Prirodne nepogode</t>
  </si>
  <si>
    <t>A071004A100003</t>
  </si>
  <si>
    <t>Sanacija klizišta na županijskim cestama SMŽ</t>
  </si>
  <si>
    <t>1</t>
  </si>
  <si>
    <r>
      <rPr>
        <sz val="9"/>
        <rFont val="Calibri"/>
        <family val="2"/>
      </rPr>
      <t>≥</t>
    </r>
    <r>
      <rPr>
        <sz val="9"/>
        <rFont val="Arial"/>
        <family val="2"/>
      </rPr>
      <t>100%</t>
    </r>
  </si>
  <si>
    <t>Ugovorna obveza,realizacija</t>
  </si>
  <si>
    <t>45</t>
  </si>
  <si>
    <t>4</t>
  </si>
  <si>
    <t>41</t>
  </si>
  <si>
    <t>Potpora za provedbu aktivnosti, projekata i rada udruga/zadruga, OPG-a, JLS</t>
  </si>
  <si>
    <t>20</t>
  </si>
  <si>
    <t>Godišnjij izvještaj o izvršenju proračuna Sisačko-moslavačke županije za razdoblje siječanj-prosinac 2019. godine objavit će se na internetskim stranicama Sisačko-moslavačke županije.</t>
  </si>
  <si>
    <t>Opći i posebni dio Godišnjeg izvještaja o izvršenju Proračuna Sisačko-moslavačke županije za razdoblje siječanj-prosinac 2019. godine objavit će se u "Službenom glasniku Sisačko-moslavačke županije".</t>
  </si>
  <si>
    <t>III. GODIŠNJI IZVJEŠTAJ O PROVEDBI PLANA  RAZVOJNIH PROGRAMA SISAČKO-MOSLAVAČKE  ŽUPANIJE ZA RAZDOBLJE SIJEČANJ-PROSINAC 2019. GODINE</t>
  </si>
  <si>
    <t>Sufinanciranje štete od divljači-sufinanciranje premije</t>
  </si>
  <si>
    <t>Članak 6.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</si>
</sst>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d\.m\.yyyy"/>
    <numFmt numFmtId="165" formatCode="0.00##\%"/>
  </numFmts>
  <fonts count="48"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Font="1" applyAlignment="1">
      <alignment/>
    </xf>
    <xf numFmtId="0" fontId="1" fillId="0" borderId="0" xfId="50">
      <alignment/>
      <protection/>
    </xf>
    <xf numFmtId="0" fontId="2" fillId="0" borderId="0" xfId="50" applyFont="1">
      <alignment/>
      <protection/>
    </xf>
    <xf numFmtId="0" fontId="2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horizontal="center"/>
      <protection/>
    </xf>
    <xf numFmtId="0" fontId="1" fillId="0" borderId="0" xfId="50" applyFont="1">
      <alignment/>
      <protection/>
    </xf>
    <xf numFmtId="4" fontId="5" fillId="0" borderId="0" xfId="50" applyNumberFormat="1" applyFont="1">
      <alignment/>
      <protection/>
    </xf>
    <xf numFmtId="0" fontId="1" fillId="0" borderId="10" xfId="50" applyBorder="1">
      <alignment/>
      <protection/>
    </xf>
    <xf numFmtId="4" fontId="5" fillId="0" borderId="10" xfId="50" applyNumberFormat="1" applyFont="1" applyBorder="1">
      <alignment/>
      <protection/>
    </xf>
    <xf numFmtId="0" fontId="1" fillId="0" borderId="11" xfId="50" applyBorder="1">
      <alignment/>
      <protection/>
    </xf>
    <xf numFmtId="49" fontId="1" fillId="0" borderId="10" xfId="50" applyNumberFormat="1" applyBorder="1" applyAlignment="1">
      <alignment horizontal="center" vertical="center"/>
      <protection/>
    </xf>
    <xf numFmtId="0" fontId="1" fillId="0" borderId="10" xfId="50" applyBorder="1" applyAlignment="1">
      <alignment horizontal="center" vertical="center"/>
      <protection/>
    </xf>
    <xf numFmtId="0" fontId="5" fillId="0" borderId="10" xfId="50" applyFont="1" applyBorder="1">
      <alignment/>
      <protection/>
    </xf>
    <xf numFmtId="0" fontId="1" fillId="0" borderId="12" xfId="50" applyBorder="1">
      <alignment/>
      <protection/>
    </xf>
    <xf numFmtId="49" fontId="1" fillId="0" borderId="10" xfId="50" applyNumberFormat="1" applyFont="1" applyBorder="1">
      <alignment/>
      <protection/>
    </xf>
    <xf numFmtId="0" fontId="1" fillId="0" borderId="10" xfId="50" applyFont="1" applyBorder="1">
      <alignment/>
      <protection/>
    </xf>
    <xf numFmtId="4" fontId="1" fillId="0" borderId="10" xfId="50" applyNumberFormat="1" applyFont="1" applyBorder="1">
      <alignment/>
      <protection/>
    </xf>
    <xf numFmtId="0" fontId="1" fillId="0" borderId="11" xfId="50" applyBorder="1" applyAlignment="1">
      <alignment vertical="center" textRotation="90" wrapText="1"/>
      <protection/>
    </xf>
    <xf numFmtId="0" fontId="5" fillId="0" borderId="10" xfId="50" applyFont="1" applyBorder="1" applyAlignment="1">
      <alignment wrapText="1"/>
      <protection/>
    </xf>
    <xf numFmtId="0" fontId="1" fillId="0" borderId="13" xfId="50" applyBorder="1" applyAlignment="1">
      <alignment vertical="center" textRotation="90" wrapText="1"/>
      <protection/>
    </xf>
    <xf numFmtId="4" fontId="1" fillId="0" borderId="10" xfId="50" applyNumberFormat="1" applyBorder="1">
      <alignment/>
      <protection/>
    </xf>
    <xf numFmtId="3" fontId="1" fillId="0" borderId="10" xfId="50" applyNumberFormat="1" applyBorder="1">
      <alignment/>
      <protection/>
    </xf>
    <xf numFmtId="0" fontId="1" fillId="33" borderId="0" xfId="50" applyFill="1">
      <alignment/>
      <protection/>
    </xf>
    <xf numFmtId="0" fontId="5" fillId="11" borderId="10" xfId="50" applyFont="1" applyFill="1" applyBorder="1" applyAlignment="1">
      <alignment horizontal="center" vertical="center" wrapText="1"/>
      <protection/>
    </xf>
    <xf numFmtId="4" fontId="5" fillId="11" borderId="10" xfId="50" applyNumberFormat="1" applyFont="1" applyFill="1" applyBorder="1" applyAlignment="1">
      <alignment horizontal="center" vertical="center" wrapText="1"/>
      <protection/>
    </xf>
    <xf numFmtId="0" fontId="5" fillId="0" borderId="0" xfId="50" applyFont="1">
      <alignment/>
      <protection/>
    </xf>
    <xf numFmtId="4" fontId="5" fillId="0" borderId="0" xfId="51" applyNumberFormat="1" applyFont="1">
      <alignment/>
      <protection/>
    </xf>
    <xf numFmtId="0" fontId="5" fillId="0" borderId="0" xfId="50" applyFont="1" applyAlignment="1">
      <alignment horizontal="right"/>
      <protection/>
    </xf>
    <xf numFmtId="4" fontId="1" fillId="0" borderId="10" xfId="51" applyNumberFormat="1" applyBorder="1">
      <alignment/>
      <protection/>
    </xf>
    <xf numFmtId="0" fontId="1" fillId="0" borderId="11" xfId="50" applyBorder="1" applyAlignment="1">
      <alignment vertical="center" textRotation="90"/>
      <protection/>
    </xf>
    <xf numFmtId="0" fontId="1" fillId="0" borderId="13" xfId="50" applyBorder="1" applyAlignment="1">
      <alignment vertical="center" textRotation="90"/>
      <protection/>
    </xf>
    <xf numFmtId="4" fontId="5" fillId="0" borderId="10" xfId="51" applyNumberFormat="1" applyFont="1" applyBorder="1">
      <alignment/>
      <protection/>
    </xf>
    <xf numFmtId="6" fontId="1" fillId="0" borderId="10" xfId="50" applyNumberFormat="1" applyBorder="1">
      <alignment/>
      <protection/>
    </xf>
    <xf numFmtId="0" fontId="6" fillId="0" borderId="0" xfId="50" applyFont="1" applyAlignment="1">
      <alignment horizontal="center"/>
      <protection/>
    </xf>
    <xf numFmtId="0" fontId="1" fillId="0" borderId="0" xfId="50" applyAlignment="1">
      <alignment vertical="top"/>
      <protection/>
    </xf>
    <xf numFmtId="0" fontId="1" fillId="0" borderId="0" xfId="50" applyAlignment="1">
      <alignment vertical="center"/>
      <protection/>
    </xf>
    <xf numFmtId="0" fontId="5" fillId="0" borderId="0" xfId="50" applyFont="1" applyAlignment="1">
      <alignment vertical="center"/>
      <protection/>
    </xf>
    <xf numFmtId="0" fontId="8" fillId="0" borderId="10" xfId="50" applyFont="1" applyBorder="1" applyAlignment="1">
      <alignment vertical="center" wrapText="1"/>
      <protection/>
    </xf>
    <xf numFmtId="0" fontId="1" fillId="0" borderId="10" xfId="50" applyFont="1" applyBorder="1" applyAlignment="1">
      <alignment vertical="center"/>
      <protection/>
    </xf>
    <xf numFmtId="4" fontId="5" fillId="0" borderId="10" xfId="50" applyNumberFormat="1" applyFont="1" applyBorder="1" applyAlignment="1">
      <alignment vertical="center"/>
      <protection/>
    </xf>
    <xf numFmtId="0" fontId="5" fillId="0" borderId="10" xfId="50" applyFont="1" applyBorder="1" applyAlignment="1">
      <alignment vertical="center"/>
      <protection/>
    </xf>
    <xf numFmtId="0" fontId="5" fillId="0" borderId="12" xfId="50" applyFont="1" applyBorder="1" applyAlignment="1">
      <alignment horizontal="center" vertical="center"/>
      <protection/>
    </xf>
    <xf numFmtId="49" fontId="5" fillId="0" borderId="10" xfId="50" applyNumberFormat="1" applyFont="1" applyBorder="1" applyAlignment="1">
      <alignment horizontal="center"/>
      <protection/>
    </xf>
    <xf numFmtId="0" fontId="8" fillId="0" borderId="10" xfId="50" applyFont="1" applyBorder="1">
      <alignment/>
      <protection/>
    </xf>
    <xf numFmtId="0" fontId="5" fillId="0" borderId="10" xfId="50" applyFont="1" applyBorder="1" applyAlignment="1">
      <alignment vertical="center" wrapText="1" shrinkToFit="1"/>
      <protection/>
    </xf>
    <xf numFmtId="0" fontId="5" fillId="0" borderId="10" xfId="50" applyFont="1" applyBorder="1" applyAlignment="1">
      <alignment vertical="center" shrinkToFit="1"/>
      <protection/>
    </xf>
    <xf numFmtId="0" fontId="1" fillId="0" borderId="10" xfId="50" applyBorder="1" applyAlignment="1">
      <alignment horizontal="center"/>
      <protection/>
    </xf>
    <xf numFmtId="0" fontId="9" fillId="0" borderId="10" xfId="50" applyFont="1" applyBorder="1" applyAlignment="1">
      <alignment vertical="center"/>
      <protection/>
    </xf>
    <xf numFmtId="0" fontId="5" fillId="0" borderId="10" xfId="50" applyFont="1" applyBorder="1" applyAlignment="1">
      <alignment horizontal="center" vertical="center"/>
      <protection/>
    </xf>
    <xf numFmtId="9" fontId="1" fillId="0" borderId="10" xfId="50" applyNumberFormat="1" applyBorder="1">
      <alignment/>
      <protection/>
    </xf>
    <xf numFmtId="0" fontId="8" fillId="0" borderId="10" xfId="50" applyFont="1" applyBorder="1" applyAlignment="1">
      <alignment vertical="center"/>
      <protection/>
    </xf>
    <xf numFmtId="4" fontId="1" fillId="0" borderId="10" xfId="50" applyNumberFormat="1" applyBorder="1" applyAlignment="1">
      <alignment vertical="center"/>
      <protection/>
    </xf>
    <xf numFmtId="0" fontId="8" fillId="0" borderId="10" xfId="50" applyFont="1" applyBorder="1" applyAlignment="1">
      <alignment vertical="center" wrapText="1" shrinkToFit="1"/>
      <protection/>
    </xf>
    <xf numFmtId="0" fontId="1" fillId="0" borderId="10" xfId="50" applyBorder="1" applyAlignment="1">
      <alignment vertical="center"/>
      <protection/>
    </xf>
    <xf numFmtId="4" fontId="8" fillId="0" borderId="10" xfId="50" applyNumberFormat="1" applyFont="1" applyBorder="1" applyAlignment="1">
      <alignment wrapText="1"/>
      <protection/>
    </xf>
    <xf numFmtId="4" fontId="8" fillId="0" borderId="10" xfId="50" applyNumberFormat="1" applyFont="1" applyBorder="1">
      <alignment/>
      <protection/>
    </xf>
    <xf numFmtId="0" fontId="1" fillId="0" borderId="14" xfId="50" applyBorder="1">
      <alignment/>
      <protection/>
    </xf>
    <xf numFmtId="0" fontId="1" fillId="0" borderId="15" xfId="50" applyBorder="1">
      <alignment/>
      <protection/>
    </xf>
    <xf numFmtId="4" fontId="5" fillId="0" borderId="12" xfId="50" applyNumberFormat="1" applyFont="1" applyBorder="1" applyAlignment="1">
      <alignment horizontal="center"/>
      <protection/>
    </xf>
    <xf numFmtId="0" fontId="5" fillId="0" borderId="15" xfId="50" applyFont="1" applyBorder="1" applyAlignment="1">
      <alignment horizontal="right"/>
      <protection/>
    </xf>
    <xf numFmtId="0" fontId="5" fillId="0" borderId="16" xfId="50" applyFont="1" applyBorder="1">
      <alignment/>
      <protection/>
    </xf>
    <xf numFmtId="0" fontId="1" fillId="0" borderId="16" xfId="50" applyBorder="1">
      <alignment/>
      <protection/>
    </xf>
    <xf numFmtId="0" fontId="1" fillId="0" borderId="17" xfId="50" applyFont="1" applyBorder="1">
      <alignment/>
      <protection/>
    </xf>
    <xf numFmtId="0" fontId="1" fillId="0" borderId="10" xfId="50" applyFont="1" applyBorder="1" applyAlignment="1">
      <alignment horizontal="left"/>
      <protection/>
    </xf>
    <xf numFmtId="4" fontId="47" fillId="0" borderId="10" xfId="50" applyNumberFormat="1" applyFont="1" applyBorder="1" applyAlignment="1">
      <alignment vertical="center" wrapText="1"/>
      <protection/>
    </xf>
    <xf numFmtId="4" fontId="47" fillId="0" borderId="10" xfId="50" applyNumberFormat="1" applyFont="1" applyBorder="1" applyAlignment="1">
      <alignment horizontal="right" wrapText="1"/>
      <protection/>
    </xf>
    <xf numFmtId="49" fontId="1" fillId="0" borderId="10" xfId="50" applyNumberFormat="1" applyBorder="1" applyAlignment="1">
      <alignment horizontal="right"/>
      <protection/>
    </xf>
    <xf numFmtId="49" fontId="1" fillId="0" borderId="10" xfId="50" applyNumberFormat="1" applyBorder="1" applyAlignment="1">
      <alignment horizontal="center"/>
      <protection/>
    </xf>
    <xf numFmtId="0" fontId="1" fillId="0" borderId="12" xfId="50" applyBorder="1" applyAlignment="1">
      <alignment horizontal="center" vertical="center"/>
      <protection/>
    </xf>
    <xf numFmtId="49" fontId="1" fillId="0" borderId="10" xfId="50" applyNumberFormat="1" applyBorder="1" applyAlignment="1">
      <alignment horizontal="right" vertical="center"/>
      <protection/>
    </xf>
    <xf numFmtId="0" fontId="1" fillId="0" borderId="10" xfId="50" applyBorder="1" applyAlignment="1">
      <alignment vertical="center" wrapText="1"/>
      <protection/>
    </xf>
    <xf numFmtId="0" fontId="1" fillId="0" borderId="10" xfId="50" applyBorder="1" applyAlignment="1">
      <alignment vertical="center" wrapText="1" shrinkToFit="1"/>
      <protection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shrinkToFit="1"/>
    </xf>
    <xf numFmtId="1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4" fontId="1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50" applyBorder="1" applyAlignment="1">
      <alignment wrapText="1"/>
      <protection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0" xfId="51" applyNumberFormat="1" applyFont="1" applyBorder="1" applyAlignment="1">
      <alignment horizontal="right" vertical="center"/>
      <protection/>
    </xf>
    <xf numFmtId="4" fontId="1" fillId="0" borderId="10" xfId="51" applyNumberFormat="1" applyFont="1" applyBorder="1" applyAlignment="1">
      <alignment horizontal="right" vertical="center" wrapText="1"/>
      <protection/>
    </xf>
    <xf numFmtId="4" fontId="1" fillId="0" borderId="11" xfId="50" applyNumberFormat="1" applyBorder="1">
      <alignment/>
      <protection/>
    </xf>
    <xf numFmtId="0" fontId="6" fillId="0" borderId="0" xfId="50" applyFont="1">
      <alignment/>
      <protection/>
    </xf>
    <xf numFmtId="0" fontId="8" fillId="0" borderId="10" xfId="0" applyFont="1" applyBorder="1" applyAlignment="1">
      <alignment vertical="center" textRotation="90" wrapText="1"/>
    </xf>
    <xf numFmtId="0" fontId="1" fillId="0" borderId="13" xfId="0" applyFont="1" applyBorder="1" applyAlignment="1">
      <alignment textRotation="90" wrapText="1"/>
    </xf>
    <xf numFmtId="0" fontId="1" fillId="0" borderId="11" xfId="0" applyFont="1" applyBorder="1" applyAlignment="1">
      <alignment textRotation="90" wrapText="1"/>
    </xf>
    <xf numFmtId="0" fontId="1" fillId="0" borderId="17" xfId="0" applyFont="1" applyBorder="1" applyAlignment="1">
      <alignment textRotation="90" wrapText="1"/>
    </xf>
    <xf numFmtId="4" fontId="1" fillId="0" borderId="11" xfId="51" applyNumberFormat="1" applyBorder="1">
      <alignment/>
      <protection/>
    </xf>
    <xf numFmtId="6" fontId="1" fillId="0" borderId="11" xfId="50" applyNumberFormat="1" applyBorder="1">
      <alignment/>
      <protection/>
    </xf>
    <xf numFmtId="0" fontId="1" fillId="0" borderId="0" xfId="50" applyBorder="1">
      <alignment/>
      <protection/>
    </xf>
    <xf numFmtId="0" fontId="1" fillId="0" borderId="18" xfId="50" applyBorder="1">
      <alignment/>
      <protection/>
    </xf>
    <xf numFmtId="0" fontId="1" fillId="0" borderId="10" xfId="50" applyBorder="1" applyAlignment="1">
      <alignment horizontal="center" vertical="center" wrapText="1"/>
      <protection/>
    </xf>
    <xf numFmtId="0" fontId="1" fillId="0" borderId="10" xfId="50" applyBorder="1" applyAlignment="1">
      <alignment horizontal="left" vertical="center" wrapText="1"/>
      <protection/>
    </xf>
    <xf numFmtId="4" fontId="1" fillId="0" borderId="10" xfId="50" applyNumberFormat="1" applyBorder="1" applyAlignment="1">
      <alignment horizontal="right" vertical="center" wrapText="1"/>
      <protection/>
    </xf>
    <xf numFmtId="0" fontId="4" fillId="0" borderId="10" xfId="0" applyFont="1" applyBorder="1" applyAlignment="1">
      <alignment textRotation="90" wrapText="1"/>
    </xf>
    <xf numFmtId="0" fontId="8" fillId="0" borderId="13" xfId="0" applyFont="1" applyBorder="1" applyAlignment="1">
      <alignment textRotation="90" wrapText="1"/>
    </xf>
    <xf numFmtId="0" fontId="8" fillId="0" borderId="11" xfId="0" applyFont="1" applyBorder="1" applyAlignment="1">
      <alignment vertical="center" textRotation="90" wrapText="1"/>
    </xf>
    <xf numFmtId="4" fontId="5" fillId="0" borderId="12" xfId="51" applyNumberFormat="1" applyFont="1" applyBorder="1" applyAlignment="1">
      <alignment horizontal="right"/>
      <protection/>
    </xf>
    <xf numFmtId="0" fontId="4" fillId="0" borderId="11" xfId="0" applyFont="1" applyBorder="1" applyAlignment="1">
      <alignment textRotation="90" wrapText="1"/>
    </xf>
    <xf numFmtId="0" fontId="8" fillId="0" borderId="10" xfId="0" applyFont="1" applyBorder="1" applyAlignment="1">
      <alignment textRotation="90" wrapText="1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vertical="center" textRotation="90"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4" fontId="11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4" fontId="11" fillId="0" borderId="11" xfId="0" applyNumberFormat="1" applyFont="1" applyBorder="1" applyAlignment="1">
      <alignment/>
    </xf>
    <xf numFmtId="0" fontId="11" fillId="0" borderId="10" xfId="0" applyFont="1" applyBorder="1" applyAlignment="1">
      <alignment horizontal="right" wrapText="1"/>
    </xf>
    <xf numFmtId="0" fontId="1" fillId="0" borderId="0" xfId="50" applyFont="1">
      <alignment/>
      <protection/>
    </xf>
    <xf numFmtId="0" fontId="8" fillId="0" borderId="0" xfId="0" applyFont="1" applyBorder="1" applyAlignment="1">
      <alignment vertical="center" textRotation="90" wrapText="1"/>
    </xf>
    <xf numFmtId="0" fontId="8" fillId="0" borderId="11" xfId="0" applyFont="1" applyBorder="1" applyAlignment="1">
      <alignment textRotation="90" wrapText="1"/>
    </xf>
    <xf numFmtId="0" fontId="8" fillId="0" borderId="0" xfId="0" applyFont="1" applyBorder="1" applyAlignment="1">
      <alignment textRotation="90" wrapText="1"/>
    </xf>
    <xf numFmtId="0" fontId="4" fillId="0" borderId="0" xfId="0" applyFont="1" applyBorder="1" applyAlignment="1">
      <alignment textRotation="90" wrapText="1"/>
    </xf>
    <xf numFmtId="0" fontId="4" fillId="0" borderId="19" xfId="0" applyFont="1" applyBorder="1" applyAlignment="1">
      <alignment vertical="center" textRotation="90" wrapText="1"/>
    </xf>
    <xf numFmtId="0" fontId="4" fillId="0" borderId="20" xfId="0" applyFont="1" applyBorder="1" applyAlignment="1">
      <alignment vertical="center" textRotation="90" wrapText="1"/>
    </xf>
    <xf numFmtId="0" fontId="4" fillId="0" borderId="21" xfId="0" applyFont="1" applyBorder="1" applyAlignment="1">
      <alignment vertical="center" textRotation="90" wrapText="1"/>
    </xf>
    <xf numFmtId="0" fontId="4" fillId="0" borderId="17" xfId="0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textRotation="90" wrapText="1"/>
    </xf>
    <xf numFmtId="4" fontId="5" fillId="0" borderId="10" xfId="50" applyNumberFormat="1" applyFont="1" applyBorder="1" applyAlignment="1">
      <alignment vertical="center" wrapText="1"/>
      <protection/>
    </xf>
    <xf numFmtId="0" fontId="1" fillId="0" borderId="0" xfId="50" applyBorder="1" applyAlignment="1">
      <alignment vertical="center" textRotation="90"/>
      <protection/>
    </xf>
    <xf numFmtId="0" fontId="1" fillId="0" borderId="0" xfId="50" applyBorder="1" applyAlignment="1">
      <alignment textRotation="90" wrapText="1"/>
      <protection/>
    </xf>
    <xf numFmtId="0" fontId="1" fillId="0" borderId="22" xfId="50" applyBorder="1" applyAlignment="1">
      <alignment textRotation="90" wrapText="1"/>
      <protection/>
    </xf>
    <xf numFmtId="0" fontId="1" fillId="0" borderId="23" xfId="50" applyBorder="1" applyAlignment="1">
      <alignment textRotation="90" wrapText="1"/>
      <protection/>
    </xf>
    <xf numFmtId="0" fontId="4" fillId="0" borderId="0" xfId="0" applyFont="1" applyBorder="1" applyAlignment="1">
      <alignment vertical="center" textRotation="90" wrapText="1"/>
    </xf>
    <xf numFmtId="0" fontId="4" fillId="0" borderId="17" xfId="0" applyFont="1" applyBorder="1" applyAlignment="1">
      <alignment/>
    </xf>
    <xf numFmtId="0" fontId="1" fillId="0" borderId="0" xfId="50" applyBorder="1" applyAlignment="1">
      <alignment vertical="center" wrapText="1"/>
      <protection/>
    </xf>
    <xf numFmtId="0" fontId="1" fillId="0" borderId="0" xfId="50" applyBorder="1" applyAlignment="1">
      <alignment vertical="center" textRotation="90" wrapText="1"/>
      <protection/>
    </xf>
    <xf numFmtId="0" fontId="1" fillId="0" borderId="0" xfId="50" applyFont="1" applyBorder="1" applyAlignment="1">
      <alignment vertical="center" textRotation="90" wrapText="1"/>
      <protection/>
    </xf>
    <xf numFmtId="0" fontId="5" fillId="0" borderId="0" xfId="50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textRotation="90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1" fillId="0" borderId="10" xfId="50" applyFont="1" applyBorder="1" applyAlignment="1">
      <alignment horizontal="center" vertical="center" textRotation="90" wrapText="1"/>
      <protection/>
    </xf>
    <xf numFmtId="0" fontId="5" fillId="0" borderId="17" xfId="50" applyFont="1" applyBorder="1" applyAlignment="1">
      <alignment horizontal="center" vertical="center" wrapText="1"/>
      <protection/>
    </xf>
    <xf numFmtId="0" fontId="5" fillId="0" borderId="13" xfId="50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top" textRotation="90" wrapText="1"/>
    </xf>
    <xf numFmtId="0" fontId="4" fillId="0" borderId="13" xfId="0" applyFont="1" applyBorder="1" applyAlignment="1">
      <alignment horizontal="center" vertical="top" textRotation="90" wrapText="1"/>
    </xf>
    <xf numFmtId="0" fontId="4" fillId="0" borderId="11" xfId="0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10" xfId="50" applyBorder="1" applyAlignment="1">
      <alignment horizontal="center" vertical="center" textRotation="90" wrapText="1"/>
      <protection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" fillId="0" borderId="10" xfId="50" applyBorder="1" applyAlignment="1">
      <alignment horizontal="center" vertical="center" wrapText="1"/>
      <protection/>
    </xf>
    <xf numFmtId="0" fontId="1" fillId="0" borderId="10" xfId="50" applyBorder="1" applyAlignment="1">
      <alignment horizontal="left" vertical="center" wrapText="1"/>
      <protection/>
    </xf>
    <xf numFmtId="0" fontId="5" fillId="11" borderId="15" xfId="50" applyFont="1" applyFill="1" applyBorder="1" applyAlignment="1">
      <alignment horizontal="left" vertical="center" wrapText="1"/>
      <protection/>
    </xf>
    <xf numFmtId="0" fontId="5" fillId="11" borderId="14" xfId="50" applyFont="1" applyFill="1" applyBorder="1" applyAlignment="1">
      <alignment horizontal="left" vertical="center" wrapText="1"/>
      <protection/>
    </xf>
    <xf numFmtId="0" fontId="5" fillId="11" borderId="12" xfId="50" applyFont="1" applyFill="1" applyBorder="1" applyAlignment="1">
      <alignment horizontal="left" vertical="center" wrapText="1"/>
      <protection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4" fontId="1" fillId="0" borderId="10" xfId="50" applyNumberFormat="1" applyBorder="1" applyAlignment="1">
      <alignment horizontal="right" vertical="center" wrapText="1"/>
      <protection/>
    </xf>
    <xf numFmtId="0" fontId="1" fillId="0" borderId="17" xfId="50" applyBorder="1" applyAlignment="1">
      <alignment horizontal="center" vertical="center" textRotation="90"/>
      <protection/>
    </xf>
    <xf numFmtId="0" fontId="1" fillId="0" borderId="13" xfId="50" applyBorder="1" applyAlignment="1">
      <alignment horizontal="center" vertical="center" textRotation="90"/>
      <protection/>
    </xf>
    <xf numFmtId="0" fontId="1" fillId="0" borderId="11" xfId="50" applyBorder="1" applyAlignment="1">
      <alignment horizontal="center" vertical="center" textRotation="90"/>
      <protection/>
    </xf>
    <xf numFmtId="0" fontId="1" fillId="0" borderId="17" xfId="50" applyBorder="1" applyAlignment="1">
      <alignment horizontal="center" textRotation="90" wrapText="1"/>
      <protection/>
    </xf>
    <xf numFmtId="0" fontId="1" fillId="0" borderId="13" xfId="50" applyBorder="1" applyAlignment="1">
      <alignment horizontal="center" textRotation="90" wrapText="1"/>
      <protection/>
    </xf>
    <xf numFmtId="0" fontId="1" fillId="0" borderId="11" xfId="50" applyBorder="1" applyAlignment="1">
      <alignment horizontal="center" textRotation="90" wrapText="1"/>
      <protection/>
    </xf>
    <xf numFmtId="0" fontId="1" fillId="0" borderId="10" xfId="50" applyBorder="1" applyAlignment="1">
      <alignment horizontal="center" vertical="center"/>
      <protection/>
    </xf>
    <xf numFmtId="0" fontId="1" fillId="0" borderId="10" xfId="50" applyBorder="1" applyAlignment="1">
      <alignment horizontal="left" vertical="center"/>
      <protection/>
    </xf>
    <xf numFmtId="4" fontId="1" fillId="0" borderId="10" xfId="50" applyNumberFormat="1" applyBorder="1" applyAlignment="1">
      <alignment horizontal="right" vertical="center"/>
      <protection/>
    </xf>
    <xf numFmtId="0" fontId="6" fillId="0" borderId="0" xfId="50" applyFont="1" applyAlignment="1">
      <alignment horizontal="center"/>
      <protection/>
    </xf>
    <xf numFmtId="0" fontId="1" fillId="0" borderId="17" xfId="50" applyFont="1" applyBorder="1" applyAlignment="1">
      <alignment horizontal="center" vertical="center" textRotation="90" wrapText="1"/>
      <protection/>
    </xf>
    <xf numFmtId="0" fontId="1" fillId="0" borderId="13" xfId="50" applyFont="1" applyBorder="1" applyAlignment="1">
      <alignment horizontal="center" vertical="center" textRotation="90" wrapText="1"/>
      <protection/>
    </xf>
    <xf numFmtId="0" fontId="1" fillId="0" borderId="11" xfId="50" applyFont="1" applyBorder="1" applyAlignment="1">
      <alignment horizontal="center" vertical="center" textRotation="90" wrapText="1"/>
      <protection/>
    </xf>
    <xf numFmtId="0" fontId="1" fillId="0" borderId="17" xfId="50" applyBorder="1" applyAlignment="1">
      <alignment horizontal="center" vertical="center" textRotation="90" wrapText="1"/>
      <protection/>
    </xf>
    <xf numFmtId="0" fontId="1" fillId="0" borderId="13" xfId="50" applyBorder="1" applyAlignment="1">
      <alignment horizontal="center" vertical="center" textRotation="90" wrapText="1"/>
      <protection/>
    </xf>
    <xf numFmtId="0" fontId="1" fillId="0" borderId="11" xfId="50" applyBorder="1" applyAlignment="1">
      <alignment horizontal="center" vertical="center" textRotation="90" wrapText="1"/>
      <protection/>
    </xf>
    <xf numFmtId="0" fontId="1" fillId="0" borderId="17" xfId="50" applyBorder="1">
      <alignment/>
      <protection/>
    </xf>
    <xf numFmtId="0" fontId="1" fillId="0" borderId="13" xfId="50" applyBorder="1">
      <alignment/>
      <protection/>
    </xf>
    <xf numFmtId="0" fontId="1" fillId="0" borderId="11" xfId="50" applyBorder="1">
      <alignment/>
      <protection/>
    </xf>
    <xf numFmtId="4" fontId="1" fillId="0" borderId="17" xfId="50" applyNumberFormat="1" applyBorder="1">
      <alignment/>
      <protection/>
    </xf>
    <xf numFmtId="4" fontId="1" fillId="0" borderId="13" xfId="50" applyNumberFormat="1" applyBorder="1">
      <alignment/>
      <protection/>
    </xf>
    <xf numFmtId="4" fontId="1" fillId="0" borderId="11" xfId="50" applyNumberFormat="1" applyBorder="1">
      <alignment/>
      <protection/>
    </xf>
    <xf numFmtId="0" fontId="1" fillId="0" borderId="17" xfId="50" applyBorder="1" applyAlignment="1">
      <alignment wrapText="1"/>
      <protection/>
    </xf>
    <xf numFmtId="0" fontId="1" fillId="0" borderId="13" xfId="50" applyBorder="1" applyAlignment="1">
      <alignment wrapText="1"/>
      <protection/>
    </xf>
    <xf numFmtId="0" fontId="1" fillId="0" borderId="11" xfId="50" applyBorder="1" applyAlignment="1">
      <alignment wrapText="1"/>
      <protection/>
    </xf>
    <xf numFmtId="9" fontId="1" fillId="0" borderId="17" xfId="50" applyNumberFormat="1" applyBorder="1">
      <alignment/>
      <protection/>
    </xf>
    <xf numFmtId="9" fontId="1" fillId="0" borderId="13" xfId="50" applyNumberFormat="1" applyBorder="1">
      <alignment/>
      <protection/>
    </xf>
    <xf numFmtId="9" fontId="1" fillId="0" borderId="11" xfId="50" applyNumberFormat="1" applyBorder="1">
      <alignment/>
      <protection/>
    </xf>
    <xf numFmtId="0" fontId="5" fillId="0" borderId="17" xfId="50" applyFont="1" applyBorder="1">
      <alignment/>
      <protection/>
    </xf>
    <xf numFmtId="0" fontId="5" fillId="0" borderId="13" xfId="50" applyFont="1" applyBorder="1">
      <alignment/>
      <protection/>
    </xf>
    <xf numFmtId="0" fontId="5" fillId="0" borderId="11" xfId="50" applyFont="1" applyBorder="1">
      <alignment/>
      <protection/>
    </xf>
    <xf numFmtId="0" fontId="5" fillId="0" borderId="15" xfId="50" applyFont="1" applyBorder="1" applyAlignment="1">
      <alignment horizontal="left"/>
      <protection/>
    </xf>
    <xf numFmtId="0" fontId="5" fillId="0" borderId="14" xfId="50" applyFont="1" applyBorder="1" applyAlignment="1">
      <alignment horizontal="left"/>
      <protection/>
    </xf>
    <xf numFmtId="0" fontId="5" fillId="0" borderId="12" xfId="50" applyFont="1" applyBorder="1" applyAlignment="1">
      <alignment horizontal="left"/>
      <protection/>
    </xf>
    <xf numFmtId="0" fontId="1" fillId="0" borderId="15" xfId="50" applyBorder="1" applyAlignment="1">
      <alignment horizontal="center"/>
      <protection/>
    </xf>
    <xf numFmtId="0" fontId="1" fillId="0" borderId="14" xfId="50" applyBorder="1" applyAlignment="1">
      <alignment horizontal="center"/>
      <protection/>
    </xf>
    <xf numFmtId="0" fontId="1" fillId="0" borderId="12" xfId="50" applyBorder="1" applyAlignment="1">
      <alignment horizontal="center"/>
      <protection/>
    </xf>
    <xf numFmtId="4" fontId="1" fillId="0" borderId="17" xfId="50" applyNumberFormat="1" applyBorder="1" applyAlignment="1">
      <alignment horizontal="center" vertical="center" wrapText="1"/>
      <protection/>
    </xf>
    <xf numFmtId="4" fontId="1" fillId="0" borderId="13" xfId="50" applyNumberFormat="1" applyBorder="1" applyAlignment="1">
      <alignment horizontal="center" vertical="center" wrapText="1"/>
      <protection/>
    </xf>
    <xf numFmtId="4" fontId="1" fillId="0" borderId="11" xfId="50" applyNumberFormat="1" applyBorder="1" applyAlignment="1">
      <alignment horizontal="center" vertical="center" wrapText="1"/>
      <protection/>
    </xf>
    <xf numFmtId="0" fontId="1" fillId="0" borderId="17" xfId="50" applyFont="1" applyBorder="1" applyAlignment="1">
      <alignment horizontal="center" vertical="center" wrapText="1"/>
      <protection/>
    </xf>
    <xf numFmtId="0" fontId="1" fillId="0" borderId="13" xfId="50" applyFont="1" applyBorder="1" applyAlignment="1">
      <alignment horizontal="center" vertical="center" wrapText="1"/>
      <protection/>
    </xf>
    <xf numFmtId="0" fontId="1" fillId="0" borderId="11" xfId="50" applyFont="1" applyBorder="1" applyAlignment="1">
      <alignment horizontal="center" vertical="center" wrapText="1"/>
      <protection/>
    </xf>
    <xf numFmtId="0" fontId="5" fillId="11" borderId="23" xfId="50" applyFont="1" applyFill="1" applyBorder="1" applyAlignment="1">
      <alignment horizontal="left" vertical="center" wrapText="1"/>
      <protection/>
    </xf>
    <xf numFmtId="0" fontId="5" fillId="11" borderId="0" xfId="50" applyFont="1" applyFill="1" applyBorder="1" applyAlignment="1">
      <alignment horizontal="left" vertical="center" wrapText="1"/>
      <protection/>
    </xf>
    <xf numFmtId="0" fontId="5" fillId="11" borderId="20" xfId="50" applyFont="1" applyFill="1" applyBorder="1" applyAlignment="1">
      <alignment horizontal="left" vertical="center" wrapText="1"/>
      <protection/>
    </xf>
    <xf numFmtId="9" fontId="1" fillId="0" borderId="17" xfId="50" applyNumberFormat="1" applyBorder="1" applyAlignment="1">
      <alignment horizontal="center" vertical="center" wrapText="1"/>
      <protection/>
    </xf>
    <xf numFmtId="9" fontId="1" fillId="0" borderId="13" xfId="50" applyNumberFormat="1" applyBorder="1" applyAlignment="1">
      <alignment horizontal="center" vertical="center" wrapText="1"/>
      <protection/>
    </xf>
    <xf numFmtId="9" fontId="1" fillId="0" borderId="11" xfId="50" applyNumberFormat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right"/>
      <protection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7" xfId="50" applyBorder="1" applyAlignment="1">
      <alignment horizontal="center" vertical="center" wrapText="1"/>
      <protection/>
    </xf>
    <xf numFmtId="0" fontId="1" fillId="0" borderId="13" xfId="50" applyBorder="1" applyAlignment="1">
      <alignment horizontal="center" vertical="center" wrapText="1"/>
      <protection/>
    </xf>
    <xf numFmtId="0" fontId="1" fillId="0" borderId="11" xfId="50" applyBorder="1" applyAlignment="1">
      <alignment horizontal="center" vertical="center" wrapText="1"/>
      <protection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2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6"/>
  <sheetViews>
    <sheetView tabSelected="1" zoomScale="110" zoomScaleNormal="110" zoomScalePageLayoutView="80" workbookViewId="0" topLeftCell="A240">
      <selection activeCell="A253" sqref="A253:IV253"/>
    </sheetView>
  </sheetViews>
  <sheetFormatPr defaultColWidth="9.140625" defaultRowHeight="15"/>
  <cols>
    <col min="1" max="1" width="9.140625" style="1" customWidth="1"/>
    <col min="2" max="2" width="17.00390625" style="1" customWidth="1"/>
    <col min="3" max="3" width="14.421875" style="1" customWidth="1"/>
    <col min="4" max="4" width="40.8515625" style="1" customWidth="1"/>
    <col min="5" max="5" width="15.421875" style="1" customWidth="1"/>
    <col min="6" max="6" width="16.00390625" style="1" customWidth="1"/>
    <col min="7" max="7" width="38.7109375" style="1" customWidth="1"/>
    <col min="8" max="9" width="13.57421875" style="1" customWidth="1"/>
    <col min="10" max="11" width="14.28125" style="1" customWidth="1"/>
    <col min="12" max="16384" width="9.140625" style="1" customWidth="1"/>
  </cols>
  <sheetData>
    <row r="2" spans="1:10" ht="18">
      <c r="A2" s="249" t="s">
        <v>427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1" ht="18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0" ht="38.25">
      <c r="A4" s="25" t="s">
        <v>191</v>
      </c>
      <c r="B4" s="25" t="s">
        <v>190</v>
      </c>
      <c r="C4" s="25" t="s">
        <v>189</v>
      </c>
      <c r="D4" s="25" t="s">
        <v>188</v>
      </c>
      <c r="E4" s="25" t="s">
        <v>187</v>
      </c>
      <c r="F4" s="25" t="s">
        <v>380</v>
      </c>
      <c r="G4" s="25" t="s">
        <v>186</v>
      </c>
      <c r="H4" s="25" t="s">
        <v>379</v>
      </c>
      <c r="I4" s="25" t="s">
        <v>184</v>
      </c>
      <c r="J4" s="25" t="s">
        <v>183</v>
      </c>
    </row>
    <row r="5" spans="1:10" ht="38.25" customHeight="1">
      <c r="A5" s="231" t="s">
        <v>378</v>
      </c>
      <c r="B5" s="232"/>
      <c r="C5" s="232"/>
      <c r="D5" s="232"/>
      <c r="E5" s="232"/>
      <c r="F5" s="232"/>
      <c r="G5" s="232"/>
      <c r="H5" s="232"/>
      <c r="I5" s="232"/>
      <c r="J5" s="233"/>
    </row>
    <row r="6" spans="1:10" ht="27.75" customHeight="1">
      <c r="A6" s="250" t="s">
        <v>377</v>
      </c>
      <c r="B6" s="253" t="s">
        <v>376</v>
      </c>
      <c r="C6" s="17" t="s">
        <v>24</v>
      </c>
      <c r="D6" s="17" t="s">
        <v>375</v>
      </c>
      <c r="E6" s="67">
        <v>23239840.75</v>
      </c>
      <c r="F6" s="109">
        <v>20378986.54</v>
      </c>
      <c r="G6" s="9" t="s">
        <v>374</v>
      </c>
      <c r="H6" s="22">
        <v>28769108.82</v>
      </c>
      <c r="I6" s="67">
        <v>23239840.75</v>
      </c>
      <c r="J6" s="16" t="s">
        <v>1</v>
      </c>
    </row>
    <row r="7" spans="1:10" ht="27.75" customHeight="1">
      <c r="A7" s="251"/>
      <c r="B7" s="254"/>
      <c r="C7" s="40" t="s">
        <v>25</v>
      </c>
      <c r="D7" s="40" t="s">
        <v>145</v>
      </c>
      <c r="E7" s="66">
        <v>33916857.06</v>
      </c>
      <c r="F7" s="110">
        <v>26181874.18</v>
      </c>
      <c r="G7" s="17" t="s">
        <v>374</v>
      </c>
      <c r="H7" s="22">
        <v>200000</v>
      </c>
      <c r="I7" s="66">
        <v>33916857.06</v>
      </c>
      <c r="J7" s="16" t="s">
        <v>1</v>
      </c>
    </row>
    <row r="8" spans="1:10" ht="24.75" customHeight="1">
      <c r="A8" s="251"/>
      <c r="B8" s="255"/>
      <c r="C8" s="40" t="s">
        <v>16</v>
      </c>
      <c r="D8" s="40" t="s">
        <v>373</v>
      </c>
      <c r="E8" s="66">
        <v>765000</v>
      </c>
      <c r="F8" s="109">
        <v>252975.71</v>
      </c>
      <c r="G8" s="17" t="s">
        <v>372</v>
      </c>
      <c r="H8" s="22">
        <v>967271.62</v>
      </c>
      <c r="I8" s="66">
        <v>765000</v>
      </c>
      <c r="J8" s="16" t="s">
        <v>1</v>
      </c>
    </row>
    <row r="9" spans="1:10" ht="23.25" customHeight="1">
      <c r="A9" s="251"/>
      <c r="B9" s="250" t="s">
        <v>371</v>
      </c>
      <c r="C9" s="65" t="s">
        <v>7</v>
      </c>
      <c r="D9" s="17" t="s">
        <v>370</v>
      </c>
      <c r="E9" s="18">
        <v>3070000</v>
      </c>
      <c r="F9" s="109">
        <v>2674500</v>
      </c>
      <c r="G9" s="17" t="s">
        <v>369</v>
      </c>
      <c r="H9" s="22">
        <v>220</v>
      </c>
      <c r="I9" s="22">
        <v>225</v>
      </c>
      <c r="J9" s="16" t="s">
        <v>1</v>
      </c>
    </row>
    <row r="10" spans="1:10" ht="24" customHeight="1">
      <c r="A10" s="251"/>
      <c r="B10" s="251"/>
      <c r="C10" s="65" t="s">
        <v>11</v>
      </c>
      <c r="D10" s="17" t="s">
        <v>368</v>
      </c>
      <c r="E10" s="22">
        <v>2657174.74</v>
      </c>
      <c r="F10" s="109">
        <v>5436329.94</v>
      </c>
      <c r="G10" s="17" t="s">
        <v>366</v>
      </c>
      <c r="H10" s="22">
        <v>50000</v>
      </c>
      <c r="I10" s="22">
        <v>2657174.74</v>
      </c>
      <c r="J10" s="16" t="s">
        <v>1</v>
      </c>
    </row>
    <row r="11" spans="1:10" ht="27.75" customHeight="1">
      <c r="A11" s="252"/>
      <c r="B11" s="252"/>
      <c r="C11" s="64" t="s">
        <v>15</v>
      </c>
      <c r="D11" s="17" t="s">
        <v>367</v>
      </c>
      <c r="E11" s="22">
        <v>2800000</v>
      </c>
      <c r="F11" s="109">
        <v>1161500</v>
      </c>
      <c r="G11" s="17" t="s">
        <v>366</v>
      </c>
      <c r="H11" s="22">
        <v>0</v>
      </c>
      <c r="I11" s="22">
        <v>2800000</v>
      </c>
      <c r="J11" s="16" t="s">
        <v>1</v>
      </c>
    </row>
    <row r="12" spans="1:10" ht="12.75">
      <c r="A12" s="63"/>
      <c r="B12" s="62"/>
      <c r="C12" s="62"/>
      <c r="D12" s="61" t="s">
        <v>37</v>
      </c>
      <c r="E12" s="60">
        <v>66448872.55</v>
      </c>
      <c r="F12" s="127">
        <f>SUM(F6:F11)</f>
        <v>56086166.37</v>
      </c>
      <c r="G12" s="59"/>
      <c r="H12" s="58"/>
      <c r="I12" s="58"/>
      <c r="J12" s="15"/>
    </row>
    <row r="13" spans="1:11" ht="18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0" ht="38.25">
      <c r="A14" s="25" t="s">
        <v>191</v>
      </c>
      <c r="B14" s="25" t="s">
        <v>190</v>
      </c>
      <c r="C14" s="25" t="s">
        <v>189</v>
      </c>
      <c r="D14" s="25" t="s">
        <v>188</v>
      </c>
      <c r="E14" s="25" t="s">
        <v>187</v>
      </c>
      <c r="F14" s="25" t="s">
        <v>380</v>
      </c>
      <c r="G14" s="25" t="s">
        <v>186</v>
      </c>
      <c r="H14" s="25" t="s">
        <v>379</v>
      </c>
      <c r="I14" s="25" t="s">
        <v>184</v>
      </c>
      <c r="J14" s="25" t="s">
        <v>183</v>
      </c>
    </row>
    <row r="15" spans="1:10" ht="38.25" customHeight="1">
      <c r="A15" s="231" t="s">
        <v>365</v>
      </c>
      <c r="B15" s="232"/>
      <c r="C15" s="232"/>
      <c r="D15" s="232"/>
      <c r="E15" s="232"/>
      <c r="F15" s="232"/>
      <c r="G15" s="232"/>
      <c r="H15" s="232"/>
      <c r="I15" s="232"/>
      <c r="J15" s="233"/>
    </row>
    <row r="16" spans="1:10" s="37" customFormat="1" ht="24" customHeight="1">
      <c r="A16" s="221" t="s">
        <v>398</v>
      </c>
      <c r="B16" s="221" t="s">
        <v>381</v>
      </c>
      <c r="C16" s="50" t="s">
        <v>364</v>
      </c>
      <c r="D16" s="42" t="s">
        <v>363</v>
      </c>
      <c r="E16" s="41">
        <f>SUM(E17:E35)</f>
        <v>8369875.5</v>
      </c>
      <c r="F16" s="41">
        <f>SUM(F17:F35)</f>
        <v>7157251.31</v>
      </c>
      <c r="G16" s="53"/>
      <c r="H16" s="55"/>
      <c r="I16" s="55"/>
      <c r="J16" s="13"/>
    </row>
    <row r="17" spans="1:10" ht="24.75" customHeight="1">
      <c r="A17" s="222"/>
      <c r="B17" s="222"/>
      <c r="C17" s="229" t="s">
        <v>7</v>
      </c>
      <c r="D17" s="230" t="s">
        <v>362</v>
      </c>
      <c r="E17" s="239">
        <v>800000</v>
      </c>
      <c r="F17" s="239">
        <v>794313.87</v>
      </c>
      <c r="G17" s="56" t="s">
        <v>361</v>
      </c>
      <c r="H17" s="68" t="s">
        <v>275</v>
      </c>
      <c r="I17" s="68" t="s">
        <v>275</v>
      </c>
      <c r="J17" s="69" t="s">
        <v>303</v>
      </c>
    </row>
    <row r="18" spans="1:10" ht="12.75" customHeight="1">
      <c r="A18" s="222"/>
      <c r="B18" s="222"/>
      <c r="C18" s="229"/>
      <c r="D18" s="230"/>
      <c r="E18" s="239"/>
      <c r="F18" s="239"/>
      <c r="G18" s="57" t="s">
        <v>360</v>
      </c>
      <c r="H18" s="68" t="s">
        <v>275</v>
      </c>
      <c r="I18" s="68" t="s">
        <v>275</v>
      </c>
      <c r="J18" s="69" t="s">
        <v>303</v>
      </c>
    </row>
    <row r="19" spans="1:10" ht="25.5" customHeight="1">
      <c r="A19" s="222"/>
      <c r="B19" s="222"/>
      <c r="C19" s="229"/>
      <c r="D19" s="230"/>
      <c r="E19" s="239"/>
      <c r="F19" s="239"/>
      <c r="G19" s="56" t="s">
        <v>359</v>
      </c>
      <c r="H19" s="68" t="s">
        <v>275</v>
      </c>
      <c r="I19" s="68" t="s">
        <v>275</v>
      </c>
      <c r="J19" s="69" t="s">
        <v>303</v>
      </c>
    </row>
    <row r="20" spans="1:10" ht="12.75" customHeight="1">
      <c r="A20" s="222"/>
      <c r="B20" s="222"/>
      <c r="C20" s="229"/>
      <c r="D20" s="230"/>
      <c r="E20" s="239"/>
      <c r="F20" s="239"/>
      <c r="G20" s="57" t="s">
        <v>358</v>
      </c>
      <c r="H20" s="9">
        <v>20</v>
      </c>
      <c r="I20" s="9">
        <v>20</v>
      </c>
      <c r="J20" s="69" t="s">
        <v>303</v>
      </c>
    </row>
    <row r="21" spans="1:10" ht="6.75" customHeight="1">
      <c r="A21" s="222"/>
      <c r="B21" s="222"/>
      <c r="C21" s="229"/>
      <c r="D21" s="230"/>
      <c r="E21" s="239"/>
      <c r="F21" s="239"/>
      <c r="G21" s="57" t="s">
        <v>357</v>
      </c>
      <c r="H21" s="9">
        <v>20</v>
      </c>
      <c r="I21" s="9">
        <v>20</v>
      </c>
      <c r="J21" s="69" t="s">
        <v>303</v>
      </c>
    </row>
    <row r="22" spans="1:10" ht="27" customHeight="1">
      <c r="A22" s="222"/>
      <c r="B22" s="222"/>
      <c r="C22" s="121" t="s">
        <v>8</v>
      </c>
      <c r="D22" s="122" t="s">
        <v>356</v>
      </c>
      <c r="E22" s="123">
        <v>600000</v>
      </c>
      <c r="F22" s="123">
        <v>522816.15</v>
      </c>
      <c r="G22" s="56" t="s">
        <v>355</v>
      </c>
      <c r="H22" s="68" t="s">
        <v>275</v>
      </c>
      <c r="I22" s="68" t="s">
        <v>275</v>
      </c>
      <c r="J22" s="69" t="s">
        <v>303</v>
      </c>
    </row>
    <row r="23" spans="1:10" ht="12.75">
      <c r="A23" s="222"/>
      <c r="B23" s="222"/>
      <c r="C23" s="48" t="s">
        <v>9</v>
      </c>
      <c r="D23" s="9" t="s">
        <v>354</v>
      </c>
      <c r="E23" s="22">
        <v>5093262.5</v>
      </c>
      <c r="F23" s="22">
        <v>4064928.91</v>
      </c>
      <c r="G23" s="45" t="s">
        <v>353</v>
      </c>
      <c r="H23" s="68" t="s">
        <v>275</v>
      </c>
      <c r="I23" s="68" t="s">
        <v>275</v>
      </c>
      <c r="J23" s="69" t="s">
        <v>303</v>
      </c>
    </row>
    <row r="24" spans="1:10" ht="12.75">
      <c r="A24" s="222"/>
      <c r="B24" s="222"/>
      <c r="C24" s="48" t="s">
        <v>10</v>
      </c>
      <c r="D24" s="9" t="s">
        <v>352</v>
      </c>
      <c r="E24" s="22">
        <v>35000</v>
      </c>
      <c r="F24" s="22">
        <v>24079.38</v>
      </c>
      <c r="G24" s="45" t="s">
        <v>351</v>
      </c>
      <c r="H24" s="9">
        <v>500</v>
      </c>
      <c r="I24" s="9">
        <v>500</v>
      </c>
      <c r="J24" s="69" t="s">
        <v>303</v>
      </c>
    </row>
    <row r="25" spans="1:10" ht="12.75">
      <c r="A25" s="222"/>
      <c r="B25" s="222"/>
      <c r="C25" s="246" t="s">
        <v>12</v>
      </c>
      <c r="D25" s="247" t="s">
        <v>350</v>
      </c>
      <c r="E25" s="248">
        <v>4000</v>
      </c>
      <c r="F25" s="248">
        <v>4000</v>
      </c>
      <c r="G25" s="45" t="s">
        <v>349</v>
      </c>
      <c r="H25" s="51">
        <v>0.87</v>
      </c>
      <c r="I25" s="51">
        <v>0.9</v>
      </c>
      <c r="J25" s="69" t="s">
        <v>303</v>
      </c>
    </row>
    <row r="26" spans="1:10" ht="12.75">
      <c r="A26" s="222"/>
      <c r="B26" s="222"/>
      <c r="C26" s="246"/>
      <c r="D26" s="247"/>
      <c r="E26" s="248"/>
      <c r="F26" s="248"/>
      <c r="G26" s="45" t="s">
        <v>348</v>
      </c>
      <c r="H26" s="9">
        <v>5</v>
      </c>
      <c r="I26" s="9">
        <v>5</v>
      </c>
      <c r="J26" s="69" t="s">
        <v>303</v>
      </c>
    </row>
    <row r="27" spans="1:10" ht="12.75">
      <c r="A27" s="222"/>
      <c r="B27" s="222"/>
      <c r="C27" s="48" t="s">
        <v>16</v>
      </c>
      <c r="D27" s="9" t="s">
        <v>347</v>
      </c>
      <c r="E27" s="22">
        <v>30000</v>
      </c>
      <c r="F27" s="22">
        <v>30000</v>
      </c>
      <c r="G27" s="45" t="s">
        <v>331</v>
      </c>
      <c r="H27" s="68" t="s">
        <v>275</v>
      </c>
      <c r="I27" s="68" t="s">
        <v>275</v>
      </c>
      <c r="J27" s="69" t="s">
        <v>303</v>
      </c>
    </row>
    <row r="28" spans="1:10" ht="22.5">
      <c r="A28" s="222"/>
      <c r="B28" s="222"/>
      <c r="C28" s="13" t="s">
        <v>13</v>
      </c>
      <c r="D28" s="54" t="s">
        <v>346</v>
      </c>
      <c r="E28" s="53">
        <v>140000</v>
      </c>
      <c r="F28" s="53">
        <v>140000</v>
      </c>
      <c r="G28" s="52" t="s">
        <v>345</v>
      </c>
      <c r="H28" s="55">
        <v>150</v>
      </c>
      <c r="I28" s="55">
        <v>150</v>
      </c>
      <c r="J28" s="12" t="s">
        <v>303</v>
      </c>
    </row>
    <row r="29" spans="1:10" ht="22.5">
      <c r="A29" s="222"/>
      <c r="B29" s="222"/>
      <c r="C29" s="13" t="s">
        <v>17</v>
      </c>
      <c r="D29" s="54" t="s">
        <v>344</v>
      </c>
      <c r="E29" s="53">
        <v>200000</v>
      </c>
      <c r="F29" s="53">
        <v>200000</v>
      </c>
      <c r="G29" s="52" t="s">
        <v>342</v>
      </c>
      <c r="H29" s="55">
        <v>600</v>
      </c>
      <c r="I29" s="55">
        <v>600</v>
      </c>
      <c r="J29" s="12" t="s">
        <v>303</v>
      </c>
    </row>
    <row r="30" spans="1:10" ht="12.75">
      <c r="A30" s="222"/>
      <c r="B30" s="222"/>
      <c r="C30" s="48" t="s">
        <v>27</v>
      </c>
      <c r="D30" s="9" t="s">
        <v>343</v>
      </c>
      <c r="E30" s="22">
        <v>140000</v>
      </c>
      <c r="F30" s="22">
        <v>70000</v>
      </c>
      <c r="G30" s="45" t="s">
        <v>342</v>
      </c>
      <c r="H30" s="9">
        <v>200</v>
      </c>
      <c r="I30" s="9">
        <v>200</v>
      </c>
      <c r="J30" s="69" t="s">
        <v>303</v>
      </c>
    </row>
    <row r="31" spans="1:10" ht="12.75">
      <c r="A31" s="222"/>
      <c r="B31" s="222"/>
      <c r="C31" s="48" t="s">
        <v>14</v>
      </c>
      <c r="D31" s="9" t="s">
        <v>341</v>
      </c>
      <c r="E31" s="22">
        <v>50000</v>
      </c>
      <c r="F31" s="22">
        <v>50000</v>
      </c>
      <c r="G31" s="45" t="s">
        <v>331</v>
      </c>
      <c r="H31" s="68" t="s">
        <v>275</v>
      </c>
      <c r="I31" s="68" t="s">
        <v>275</v>
      </c>
      <c r="J31" s="69" t="s">
        <v>303</v>
      </c>
    </row>
    <row r="32" spans="1:10" ht="12.75">
      <c r="A32" s="222"/>
      <c r="B32" s="222"/>
      <c r="C32" s="48" t="s">
        <v>18</v>
      </c>
      <c r="D32" s="9" t="s">
        <v>340</v>
      </c>
      <c r="E32" s="22">
        <v>1250113</v>
      </c>
      <c r="F32" s="22">
        <v>1250113</v>
      </c>
      <c r="G32" s="45" t="s">
        <v>331</v>
      </c>
      <c r="H32" s="68" t="s">
        <v>275</v>
      </c>
      <c r="I32" s="68" t="s">
        <v>275</v>
      </c>
      <c r="J32" s="69" t="s">
        <v>303</v>
      </c>
    </row>
    <row r="33" spans="1:10" ht="22.5">
      <c r="A33" s="222"/>
      <c r="B33" s="222"/>
      <c r="C33" s="13" t="s">
        <v>19</v>
      </c>
      <c r="D33" s="54" t="s">
        <v>339</v>
      </c>
      <c r="E33" s="53">
        <v>7000</v>
      </c>
      <c r="F33" s="53">
        <v>7000</v>
      </c>
      <c r="G33" s="52" t="s">
        <v>331</v>
      </c>
      <c r="H33" s="71" t="s">
        <v>275</v>
      </c>
      <c r="I33" s="71" t="s">
        <v>275</v>
      </c>
      <c r="J33" s="12" t="s">
        <v>303</v>
      </c>
    </row>
    <row r="34" spans="1:10" ht="12.75">
      <c r="A34" s="222"/>
      <c r="B34" s="222"/>
      <c r="C34" s="48" t="s">
        <v>28</v>
      </c>
      <c r="D34" s="9" t="s">
        <v>338</v>
      </c>
      <c r="E34" s="22">
        <v>5000</v>
      </c>
      <c r="F34" s="22">
        <v>0</v>
      </c>
      <c r="G34" s="45" t="s">
        <v>336</v>
      </c>
      <c r="H34" s="68" t="s">
        <v>275</v>
      </c>
      <c r="I34" s="51">
        <v>1</v>
      </c>
      <c r="J34" s="69" t="s">
        <v>303</v>
      </c>
    </row>
    <row r="35" spans="1:10" ht="22.5">
      <c r="A35" s="223"/>
      <c r="B35" s="223"/>
      <c r="C35" s="48" t="s">
        <v>22</v>
      </c>
      <c r="D35" s="9" t="s">
        <v>337</v>
      </c>
      <c r="E35" s="22">
        <v>15500</v>
      </c>
      <c r="F35" s="22">
        <v>0</v>
      </c>
      <c r="G35" s="56" t="s">
        <v>359</v>
      </c>
      <c r="H35" s="68" t="s">
        <v>275</v>
      </c>
      <c r="I35" s="51">
        <v>1</v>
      </c>
      <c r="J35" s="69" t="s">
        <v>303</v>
      </c>
    </row>
    <row r="36" spans="1:10" s="38" customFormat="1" ht="15" customHeight="1">
      <c r="A36" s="176"/>
      <c r="B36" s="176"/>
      <c r="C36" s="50" t="s">
        <v>335</v>
      </c>
      <c r="D36" s="42" t="s">
        <v>334</v>
      </c>
      <c r="E36" s="41">
        <f>SUM(E37:E38)</f>
        <v>21407704.89</v>
      </c>
      <c r="F36" s="41">
        <f>SUM(F37:F38)</f>
        <v>21380748.34</v>
      </c>
      <c r="G36" s="49"/>
      <c r="H36" s="42"/>
      <c r="I36" s="42"/>
      <c r="J36" s="12" t="s">
        <v>303</v>
      </c>
    </row>
    <row r="37" spans="1:10" ht="12.75">
      <c r="A37" s="176"/>
      <c r="B37" s="176"/>
      <c r="C37" s="48" t="s">
        <v>7</v>
      </c>
      <c r="D37" s="9" t="s">
        <v>333</v>
      </c>
      <c r="E37" s="22">
        <v>6602639.89</v>
      </c>
      <c r="F37" s="22">
        <v>6551474.23</v>
      </c>
      <c r="G37" s="45" t="s">
        <v>331</v>
      </c>
      <c r="H37" s="68" t="s">
        <v>275</v>
      </c>
      <c r="I37" s="68" t="s">
        <v>275</v>
      </c>
      <c r="J37" s="69" t="s">
        <v>303</v>
      </c>
    </row>
    <row r="38" spans="1:10" ht="12.75">
      <c r="A38" s="113"/>
      <c r="B38" s="113"/>
      <c r="C38" s="48" t="s">
        <v>24</v>
      </c>
      <c r="D38" s="9" t="s">
        <v>332</v>
      </c>
      <c r="E38" s="22">
        <v>14805065</v>
      </c>
      <c r="F38" s="22">
        <v>14829274.11</v>
      </c>
      <c r="G38" s="45" t="s">
        <v>331</v>
      </c>
      <c r="H38" s="68" t="s">
        <v>275</v>
      </c>
      <c r="I38" s="68" t="s">
        <v>275</v>
      </c>
      <c r="J38" s="69" t="s">
        <v>303</v>
      </c>
    </row>
    <row r="39" spans="1:10" ht="15" customHeight="1">
      <c r="A39" s="113"/>
      <c r="B39" s="113"/>
      <c r="C39" s="50" t="s">
        <v>330</v>
      </c>
      <c r="D39" s="47" t="s">
        <v>329</v>
      </c>
      <c r="E39" s="41">
        <f>E40+E41</f>
        <v>26173330</v>
      </c>
      <c r="F39" s="41">
        <f>F40+F41</f>
        <v>22293825.09</v>
      </c>
      <c r="G39" s="45"/>
      <c r="H39" s="68"/>
      <c r="I39" s="68"/>
      <c r="J39" s="44" t="s">
        <v>303</v>
      </c>
    </row>
    <row r="40" spans="1:10" ht="17.25" customHeight="1">
      <c r="A40" s="126"/>
      <c r="B40" s="126"/>
      <c r="C40" s="13" t="s">
        <v>29</v>
      </c>
      <c r="D40" s="72" t="s">
        <v>328</v>
      </c>
      <c r="E40" s="53">
        <v>8044190</v>
      </c>
      <c r="F40" s="53">
        <v>7133458.57</v>
      </c>
      <c r="G40" s="39" t="s">
        <v>327</v>
      </c>
      <c r="H40" s="71" t="s">
        <v>306</v>
      </c>
      <c r="I40" s="71" t="s">
        <v>57</v>
      </c>
      <c r="J40" s="12"/>
    </row>
    <row r="41" spans="1:10" s="7" customFormat="1" ht="25.5" customHeight="1">
      <c r="A41" s="113"/>
      <c r="B41" s="113"/>
      <c r="C41" s="70" t="s">
        <v>29</v>
      </c>
      <c r="D41" s="73" t="s">
        <v>326</v>
      </c>
      <c r="E41" s="53">
        <v>18129140</v>
      </c>
      <c r="F41" s="53">
        <v>15160366.52</v>
      </c>
      <c r="G41" s="39" t="s">
        <v>325</v>
      </c>
      <c r="H41" s="71" t="s">
        <v>306</v>
      </c>
      <c r="I41" s="71" t="s">
        <v>57</v>
      </c>
      <c r="J41" s="12" t="s">
        <v>303</v>
      </c>
    </row>
    <row r="42" spans="1:10" s="7" customFormat="1" ht="25.5" customHeight="1">
      <c r="A42" s="113"/>
      <c r="B42" s="113"/>
      <c r="C42" s="43" t="s">
        <v>324</v>
      </c>
      <c r="D42" s="46" t="s">
        <v>323</v>
      </c>
      <c r="E42" s="41">
        <f>E43</f>
        <v>12914193.02</v>
      </c>
      <c r="F42" s="41">
        <f>F43</f>
        <v>7655198.84</v>
      </c>
      <c r="G42" s="45"/>
      <c r="H42" s="68"/>
      <c r="I42" s="68" t="s">
        <v>322</v>
      </c>
      <c r="J42" s="44" t="s">
        <v>303</v>
      </c>
    </row>
    <row r="43" spans="1:10" s="7" customFormat="1" ht="25.5" customHeight="1">
      <c r="A43" s="113"/>
      <c r="B43" s="113"/>
      <c r="C43" s="70" t="s">
        <v>7</v>
      </c>
      <c r="D43" s="55" t="s">
        <v>321</v>
      </c>
      <c r="E43" s="53">
        <v>12914193.02</v>
      </c>
      <c r="F43" s="53">
        <v>7655198.84</v>
      </c>
      <c r="G43" s="39" t="s">
        <v>320</v>
      </c>
      <c r="H43" s="71" t="s">
        <v>306</v>
      </c>
      <c r="I43" s="71" t="s">
        <v>319</v>
      </c>
      <c r="J43" s="12" t="s">
        <v>303</v>
      </c>
    </row>
    <row r="44" spans="1:10" s="7" customFormat="1" ht="15" customHeight="1">
      <c r="A44" s="113"/>
      <c r="B44" s="113"/>
      <c r="C44" s="43" t="s">
        <v>318</v>
      </c>
      <c r="D44" s="42" t="s">
        <v>317</v>
      </c>
      <c r="E44" s="41">
        <f>E45+E46</f>
        <v>3506892.27</v>
      </c>
      <c r="F44" s="41">
        <f>F45+F46</f>
        <v>4840462.5</v>
      </c>
      <c r="G44" s="39"/>
      <c r="H44" s="71"/>
      <c r="I44" s="71"/>
      <c r="J44" s="12"/>
    </row>
    <row r="45" spans="1:10" s="7" customFormat="1" ht="16.5" customHeight="1">
      <c r="A45" s="113"/>
      <c r="B45" s="113"/>
      <c r="C45" s="70" t="s">
        <v>24</v>
      </c>
      <c r="D45" s="55" t="s">
        <v>316</v>
      </c>
      <c r="E45" s="53">
        <v>3289901</v>
      </c>
      <c r="F45" s="53">
        <v>2759279.72</v>
      </c>
      <c r="G45" s="39" t="s">
        <v>304</v>
      </c>
      <c r="H45" s="71"/>
      <c r="I45" s="71" t="s">
        <v>57</v>
      </c>
      <c r="J45" s="12"/>
    </row>
    <row r="46" spans="1:10" s="7" customFormat="1" ht="16.5" customHeight="1">
      <c r="A46" s="113"/>
      <c r="B46" s="113"/>
      <c r="C46" s="70" t="s">
        <v>24</v>
      </c>
      <c r="D46" s="55" t="s">
        <v>315</v>
      </c>
      <c r="E46" s="53">
        <v>216991.27</v>
      </c>
      <c r="F46" s="53">
        <v>2081182.78</v>
      </c>
      <c r="G46" s="39" t="s">
        <v>314</v>
      </c>
      <c r="H46" s="71"/>
      <c r="I46" s="71" t="s">
        <v>313</v>
      </c>
      <c r="J46" s="12"/>
    </row>
    <row r="47" spans="1:10" s="7" customFormat="1" ht="14.25" customHeight="1">
      <c r="A47" s="113"/>
      <c r="B47" s="113"/>
      <c r="C47" s="43" t="s">
        <v>312</v>
      </c>
      <c r="D47" s="42" t="s">
        <v>311</v>
      </c>
      <c r="E47" s="41">
        <f>E48+E49+E50+E51+E52</f>
        <v>8750</v>
      </c>
      <c r="F47" s="41">
        <f>F48+F49+F50+F51+F52</f>
        <v>8750</v>
      </c>
      <c r="G47" s="39"/>
      <c r="H47" s="71"/>
      <c r="I47" s="71"/>
      <c r="J47" s="12" t="s">
        <v>303</v>
      </c>
    </row>
    <row r="48" spans="1:10" s="7" customFormat="1" ht="17.25" customHeight="1">
      <c r="A48" s="113"/>
      <c r="B48" s="113"/>
      <c r="C48" s="70" t="s">
        <v>30</v>
      </c>
      <c r="D48" s="55" t="s">
        <v>310</v>
      </c>
      <c r="E48" s="53">
        <v>1750</v>
      </c>
      <c r="F48" s="53">
        <v>1750</v>
      </c>
      <c r="G48" s="39" t="s">
        <v>304</v>
      </c>
      <c r="H48" s="71" t="s">
        <v>306</v>
      </c>
      <c r="I48" s="71" t="s">
        <v>57</v>
      </c>
      <c r="J48" s="12" t="s">
        <v>303</v>
      </c>
    </row>
    <row r="49" spans="1:10" s="7" customFormat="1" ht="17.25" customHeight="1">
      <c r="A49" s="113"/>
      <c r="B49" s="113"/>
      <c r="C49" s="70" t="s">
        <v>24</v>
      </c>
      <c r="D49" s="55" t="s">
        <v>309</v>
      </c>
      <c r="E49" s="53">
        <v>1750</v>
      </c>
      <c r="F49" s="53">
        <v>1750</v>
      </c>
      <c r="G49" s="39" t="s">
        <v>304</v>
      </c>
      <c r="H49" s="71" t="s">
        <v>306</v>
      </c>
      <c r="I49" s="71" t="s">
        <v>57</v>
      </c>
      <c r="J49" s="12" t="s">
        <v>303</v>
      </c>
    </row>
    <row r="50" spans="1:10" s="7" customFormat="1" ht="17.25" customHeight="1">
      <c r="A50" s="113"/>
      <c r="B50" s="113"/>
      <c r="C50" s="70" t="s">
        <v>31</v>
      </c>
      <c r="D50" s="55" t="s">
        <v>308</v>
      </c>
      <c r="E50" s="53">
        <v>1750</v>
      </c>
      <c r="F50" s="53">
        <v>1750</v>
      </c>
      <c r="G50" s="39" t="s">
        <v>304</v>
      </c>
      <c r="H50" s="71" t="s">
        <v>306</v>
      </c>
      <c r="I50" s="71" t="s">
        <v>57</v>
      </c>
      <c r="J50" s="12" t="s">
        <v>303</v>
      </c>
    </row>
    <row r="51" spans="1:10" s="7" customFormat="1" ht="17.25" customHeight="1">
      <c r="A51" s="113"/>
      <c r="B51" s="113"/>
      <c r="C51" s="70" t="s">
        <v>25</v>
      </c>
      <c r="D51" s="55" t="s">
        <v>307</v>
      </c>
      <c r="E51" s="53">
        <v>1750</v>
      </c>
      <c r="F51" s="53">
        <v>1750</v>
      </c>
      <c r="G51" s="39" t="s">
        <v>304</v>
      </c>
      <c r="H51" s="71" t="s">
        <v>306</v>
      </c>
      <c r="I51" s="71" t="s">
        <v>57</v>
      </c>
      <c r="J51" s="12" t="s">
        <v>303</v>
      </c>
    </row>
    <row r="52" spans="1:10" s="7" customFormat="1" ht="17.25" customHeight="1">
      <c r="A52" s="113"/>
      <c r="B52" s="113"/>
      <c r="C52" s="70" t="s">
        <v>11</v>
      </c>
      <c r="D52" s="55" t="s">
        <v>305</v>
      </c>
      <c r="E52" s="53">
        <v>1750</v>
      </c>
      <c r="F52" s="53">
        <v>1750</v>
      </c>
      <c r="G52" s="39" t="s">
        <v>304</v>
      </c>
      <c r="H52" s="71"/>
      <c r="I52" s="71" t="s">
        <v>57</v>
      </c>
      <c r="J52" s="12" t="s">
        <v>303</v>
      </c>
    </row>
    <row r="53" spans="1:10" s="38" customFormat="1" ht="24" customHeight="1">
      <c r="A53" s="225" t="s">
        <v>399</v>
      </c>
      <c r="B53" s="224" t="s">
        <v>382</v>
      </c>
      <c r="C53" s="74" t="s">
        <v>265</v>
      </c>
      <c r="D53" s="74" t="s">
        <v>264</v>
      </c>
      <c r="E53" s="75">
        <f>E54+E55+E56+E57+E58+E59+E60+E61+E62+E63+E64+E65+E66+E67+E68</f>
        <v>6752509</v>
      </c>
      <c r="F53" s="75">
        <f>F54+F55+F56+F57+F58+F59+F60+F61+F62+F63+F64+F65+F66+F67+F68</f>
        <v>6544926.36</v>
      </c>
      <c r="G53" s="76"/>
      <c r="H53" s="76"/>
      <c r="I53" s="76"/>
      <c r="J53" s="77" t="s">
        <v>2</v>
      </c>
    </row>
    <row r="54" spans="1:10" s="36" customFormat="1" ht="12.75">
      <c r="A54" s="225"/>
      <c r="B54" s="224"/>
      <c r="C54" s="78" t="s">
        <v>7</v>
      </c>
      <c r="D54" s="76" t="s">
        <v>302</v>
      </c>
      <c r="E54" s="79">
        <v>115000</v>
      </c>
      <c r="F54" s="79">
        <v>112500</v>
      </c>
      <c r="G54" s="76" t="s">
        <v>301</v>
      </c>
      <c r="H54" s="76">
        <v>8</v>
      </c>
      <c r="I54" s="76">
        <v>10</v>
      </c>
      <c r="J54" s="77" t="s">
        <v>2</v>
      </c>
    </row>
    <row r="55" spans="1:10" s="36" customFormat="1" ht="25.5">
      <c r="A55" s="225"/>
      <c r="B55" s="224"/>
      <c r="C55" s="78" t="s">
        <v>8</v>
      </c>
      <c r="D55" s="76" t="s">
        <v>300</v>
      </c>
      <c r="E55" s="79">
        <v>0</v>
      </c>
      <c r="F55" s="79">
        <v>0</v>
      </c>
      <c r="G55" s="80" t="s">
        <v>299</v>
      </c>
      <c r="H55" s="76">
        <v>0</v>
      </c>
      <c r="I55" s="76">
        <v>0</v>
      </c>
      <c r="J55" s="77" t="s">
        <v>2</v>
      </c>
    </row>
    <row r="56" spans="1:10" s="36" customFormat="1" ht="25.5">
      <c r="A56" s="225"/>
      <c r="B56" s="224"/>
      <c r="C56" s="78" t="s">
        <v>9</v>
      </c>
      <c r="D56" s="76" t="s">
        <v>298</v>
      </c>
      <c r="E56" s="79">
        <v>980000</v>
      </c>
      <c r="F56" s="79">
        <v>965000</v>
      </c>
      <c r="G56" s="80" t="s">
        <v>383</v>
      </c>
      <c r="H56" s="76">
        <v>57</v>
      </c>
      <c r="I56" s="76">
        <v>60</v>
      </c>
      <c r="J56" s="77" t="s">
        <v>2</v>
      </c>
    </row>
    <row r="57" spans="1:10" s="36" customFormat="1" ht="12.75">
      <c r="A57" s="225"/>
      <c r="B57" s="224"/>
      <c r="C57" s="78" t="s">
        <v>10</v>
      </c>
      <c r="D57" s="76" t="s">
        <v>297</v>
      </c>
      <c r="E57" s="79">
        <v>81250</v>
      </c>
      <c r="F57" s="79">
        <v>81769.99</v>
      </c>
      <c r="G57" s="76" t="s">
        <v>296</v>
      </c>
      <c r="H57" s="79">
        <v>100000</v>
      </c>
      <c r="I57" s="79">
        <v>81250</v>
      </c>
      <c r="J57" s="77" t="s">
        <v>2</v>
      </c>
    </row>
    <row r="58" spans="1:10" s="36" customFormat="1" ht="12.75">
      <c r="A58" s="225"/>
      <c r="B58" s="224"/>
      <c r="C58" s="81" t="s">
        <v>12</v>
      </c>
      <c r="D58" s="82" t="s">
        <v>295</v>
      </c>
      <c r="E58" s="83">
        <v>100000</v>
      </c>
      <c r="F58" s="83">
        <v>100000</v>
      </c>
      <c r="G58" s="82" t="s">
        <v>294</v>
      </c>
      <c r="H58" s="82"/>
      <c r="I58" s="82"/>
      <c r="J58" s="84" t="s">
        <v>2</v>
      </c>
    </row>
    <row r="59" spans="1:10" s="36" customFormat="1" ht="25.5">
      <c r="A59" s="225"/>
      <c r="B59" s="224"/>
      <c r="C59" s="78" t="s">
        <v>13</v>
      </c>
      <c r="D59" s="80" t="s">
        <v>293</v>
      </c>
      <c r="E59" s="79">
        <v>170000</v>
      </c>
      <c r="F59" s="79">
        <v>170000</v>
      </c>
      <c r="G59" s="80" t="s">
        <v>292</v>
      </c>
      <c r="H59" s="76">
        <v>40</v>
      </c>
      <c r="I59" s="76">
        <v>40</v>
      </c>
      <c r="J59" s="77" t="s">
        <v>2</v>
      </c>
    </row>
    <row r="60" spans="1:10" s="36" customFormat="1" ht="40.5" customHeight="1">
      <c r="A60" s="225"/>
      <c r="B60" s="224"/>
      <c r="C60" s="78" t="s">
        <v>17</v>
      </c>
      <c r="D60" s="80" t="s">
        <v>291</v>
      </c>
      <c r="E60" s="85">
        <v>150000</v>
      </c>
      <c r="F60" s="79">
        <v>150000</v>
      </c>
      <c r="G60" s="80" t="s">
        <v>290</v>
      </c>
      <c r="H60" s="86" t="s">
        <v>289</v>
      </c>
      <c r="I60" s="76">
        <v>35</v>
      </c>
      <c r="J60" s="77" t="s">
        <v>2</v>
      </c>
    </row>
    <row r="61" spans="1:10" s="36" customFormat="1" ht="12.75">
      <c r="A61" s="225"/>
      <c r="B61" s="224"/>
      <c r="C61" s="78" t="s">
        <v>27</v>
      </c>
      <c r="D61" s="87" t="s">
        <v>288</v>
      </c>
      <c r="E61" s="79">
        <v>25000</v>
      </c>
      <c r="F61" s="79">
        <v>25000</v>
      </c>
      <c r="G61" s="76" t="s">
        <v>287</v>
      </c>
      <c r="H61" s="79">
        <v>25000</v>
      </c>
      <c r="I61" s="79">
        <v>25000</v>
      </c>
      <c r="J61" s="77" t="s">
        <v>2</v>
      </c>
    </row>
    <row r="62" spans="1:10" s="36" customFormat="1" ht="25.5">
      <c r="A62" s="225"/>
      <c r="B62" s="224"/>
      <c r="C62" s="78" t="s">
        <v>14</v>
      </c>
      <c r="D62" s="80" t="s">
        <v>286</v>
      </c>
      <c r="E62" s="79">
        <v>40000</v>
      </c>
      <c r="F62" s="79">
        <v>27318.75</v>
      </c>
      <c r="G62" s="76" t="s">
        <v>285</v>
      </c>
      <c r="H62" s="76">
        <v>300</v>
      </c>
      <c r="I62" s="76">
        <v>300</v>
      </c>
      <c r="J62" s="77" t="s">
        <v>2</v>
      </c>
    </row>
    <row r="63" spans="1:10" s="36" customFormat="1" ht="25.5">
      <c r="A63" s="225"/>
      <c r="B63" s="224"/>
      <c r="C63" s="78" t="s">
        <v>18</v>
      </c>
      <c r="D63" s="80" t="s">
        <v>284</v>
      </c>
      <c r="E63" s="79">
        <v>4105806</v>
      </c>
      <c r="F63" s="79">
        <v>4056920.87</v>
      </c>
      <c r="G63" s="80" t="s">
        <v>283</v>
      </c>
      <c r="H63" s="79">
        <v>2999018</v>
      </c>
      <c r="I63" s="79">
        <v>4105806</v>
      </c>
      <c r="J63" s="77" t="s">
        <v>2</v>
      </c>
    </row>
    <row r="64" spans="1:10" s="36" customFormat="1" ht="12.75">
      <c r="A64" s="225"/>
      <c r="B64" s="224"/>
      <c r="C64" s="78" t="s">
        <v>21</v>
      </c>
      <c r="D64" s="87" t="s">
        <v>282</v>
      </c>
      <c r="E64" s="79">
        <v>50000</v>
      </c>
      <c r="F64" s="79">
        <v>50000</v>
      </c>
      <c r="G64" s="80" t="s">
        <v>281</v>
      </c>
      <c r="H64" s="76">
        <v>40</v>
      </c>
      <c r="I64" s="76">
        <v>40</v>
      </c>
      <c r="J64" s="77" t="s">
        <v>2</v>
      </c>
    </row>
    <row r="65" spans="1:10" s="36" customFormat="1" ht="25.5">
      <c r="A65" s="225"/>
      <c r="B65" s="224"/>
      <c r="C65" s="78" t="s">
        <v>23</v>
      </c>
      <c r="D65" s="80" t="s">
        <v>280</v>
      </c>
      <c r="E65" s="79">
        <v>450000</v>
      </c>
      <c r="F65" s="79">
        <v>321000</v>
      </c>
      <c r="G65" s="80" t="s">
        <v>279</v>
      </c>
      <c r="H65" s="76">
        <v>0</v>
      </c>
      <c r="I65" s="76">
        <v>50</v>
      </c>
      <c r="J65" s="77" t="s">
        <v>2</v>
      </c>
    </row>
    <row r="66" spans="1:10" s="36" customFormat="1" ht="12.75">
      <c r="A66" s="225"/>
      <c r="B66" s="224"/>
      <c r="C66" s="78" t="s">
        <v>32</v>
      </c>
      <c r="D66" s="76" t="s">
        <v>278</v>
      </c>
      <c r="E66" s="79">
        <v>40000</v>
      </c>
      <c r="F66" s="79">
        <v>40000</v>
      </c>
      <c r="G66" s="80" t="s">
        <v>277</v>
      </c>
      <c r="H66" s="88">
        <v>0.2724</v>
      </c>
      <c r="I66" s="88">
        <v>0.2724</v>
      </c>
      <c r="J66" s="77" t="s">
        <v>2</v>
      </c>
    </row>
    <row r="67" spans="1:10" s="36" customFormat="1" ht="25.5">
      <c r="A67" s="225"/>
      <c r="B67" s="224"/>
      <c r="C67" s="78" t="s">
        <v>33</v>
      </c>
      <c r="D67" s="80" t="s">
        <v>276</v>
      </c>
      <c r="E67" s="79">
        <v>239980</v>
      </c>
      <c r="F67" s="79">
        <v>239980</v>
      </c>
      <c r="G67" s="80" t="s">
        <v>266</v>
      </c>
      <c r="H67" s="79">
        <v>0</v>
      </c>
      <c r="I67" s="79">
        <v>239980</v>
      </c>
      <c r="J67" s="77" t="s">
        <v>2</v>
      </c>
    </row>
    <row r="68" spans="1:10" s="36" customFormat="1" ht="12.75">
      <c r="A68" s="225"/>
      <c r="B68" s="224"/>
      <c r="C68" s="78" t="s">
        <v>19</v>
      </c>
      <c r="D68" s="80" t="s">
        <v>384</v>
      </c>
      <c r="E68" s="79">
        <v>205473</v>
      </c>
      <c r="F68" s="79">
        <v>205436.75</v>
      </c>
      <c r="G68" s="80" t="s">
        <v>385</v>
      </c>
      <c r="H68" s="89">
        <v>0</v>
      </c>
      <c r="I68" s="90">
        <v>45</v>
      </c>
      <c r="J68" s="77" t="s">
        <v>2</v>
      </c>
    </row>
    <row r="69" spans="1:10" s="36" customFormat="1" ht="25.5" customHeight="1">
      <c r="A69" s="225"/>
      <c r="B69" s="224"/>
      <c r="C69" s="91" t="s">
        <v>106</v>
      </c>
      <c r="D69" s="92" t="s">
        <v>386</v>
      </c>
      <c r="E69" s="93">
        <v>866660</v>
      </c>
      <c r="F69" s="94">
        <v>853150.94</v>
      </c>
      <c r="G69" s="80"/>
      <c r="H69" s="89"/>
      <c r="I69" s="79"/>
      <c r="J69" s="77"/>
    </row>
    <row r="70" spans="1:10" s="37" customFormat="1" ht="23.25" customHeight="1">
      <c r="A70" s="225"/>
      <c r="B70" s="224"/>
      <c r="C70" s="95" t="s">
        <v>31</v>
      </c>
      <c r="D70" s="80" t="s">
        <v>387</v>
      </c>
      <c r="E70" s="79">
        <v>866660</v>
      </c>
      <c r="F70" s="79">
        <v>853150.94</v>
      </c>
      <c r="G70" s="96" t="s">
        <v>388</v>
      </c>
      <c r="H70" s="89">
        <v>0</v>
      </c>
      <c r="I70" s="79">
        <v>866660</v>
      </c>
      <c r="J70" s="77" t="s">
        <v>2</v>
      </c>
    </row>
    <row r="71" spans="1:10" s="36" customFormat="1" ht="40.5" customHeight="1">
      <c r="A71" s="225"/>
      <c r="B71" s="224"/>
      <c r="C71" s="97" t="s">
        <v>389</v>
      </c>
      <c r="D71" s="92" t="s">
        <v>274</v>
      </c>
      <c r="E71" s="98">
        <v>0</v>
      </c>
      <c r="F71" s="94">
        <v>0</v>
      </c>
      <c r="G71" s="97"/>
      <c r="H71" s="97"/>
      <c r="I71" s="97"/>
      <c r="J71" s="77" t="s">
        <v>2</v>
      </c>
    </row>
    <row r="72" spans="1:10" s="36" customFormat="1" ht="21.75" customHeight="1">
      <c r="A72" s="178"/>
      <c r="B72" s="179"/>
      <c r="C72" s="76" t="s">
        <v>9</v>
      </c>
      <c r="D72" s="76" t="s">
        <v>273</v>
      </c>
      <c r="E72" s="93">
        <v>0</v>
      </c>
      <c r="F72" s="79">
        <v>0</v>
      </c>
      <c r="G72" s="76"/>
      <c r="H72" s="79">
        <v>0</v>
      </c>
      <c r="I72" s="79">
        <v>0</v>
      </c>
      <c r="J72" s="77" t="s">
        <v>2</v>
      </c>
    </row>
    <row r="73" spans="1:10" s="36" customFormat="1" ht="12.75">
      <c r="A73" s="177"/>
      <c r="B73" s="128"/>
      <c r="C73" s="97" t="s">
        <v>390</v>
      </c>
      <c r="D73" s="97" t="s">
        <v>391</v>
      </c>
      <c r="E73" s="93">
        <v>190000</v>
      </c>
      <c r="F73" s="94">
        <v>0</v>
      </c>
      <c r="G73" s="76"/>
      <c r="H73" s="79"/>
      <c r="I73" s="79"/>
      <c r="J73" s="77"/>
    </row>
    <row r="74" spans="1:10" s="36" customFormat="1" ht="12.75">
      <c r="A74" s="129"/>
      <c r="B74" s="124"/>
      <c r="C74" s="76" t="s">
        <v>8</v>
      </c>
      <c r="D74" s="76" t="s">
        <v>392</v>
      </c>
      <c r="E74" s="98">
        <v>190000</v>
      </c>
      <c r="F74" s="79">
        <v>0</v>
      </c>
      <c r="G74" s="76" t="s">
        <v>272</v>
      </c>
      <c r="H74" s="79">
        <v>0</v>
      </c>
      <c r="I74" s="79">
        <v>190000</v>
      </c>
      <c r="J74" s="77" t="s">
        <v>2</v>
      </c>
    </row>
    <row r="75" spans="1:10" s="36" customFormat="1" ht="17.25" customHeight="1">
      <c r="A75" s="129"/>
      <c r="B75" s="124"/>
      <c r="C75" s="97" t="s">
        <v>393</v>
      </c>
      <c r="D75" s="97" t="s">
        <v>268</v>
      </c>
      <c r="E75" s="93">
        <v>276875</v>
      </c>
      <c r="F75" s="94">
        <v>0</v>
      </c>
      <c r="G75" s="76"/>
      <c r="H75" s="79"/>
      <c r="I75" s="79"/>
      <c r="J75" s="77"/>
    </row>
    <row r="76" spans="1:10" s="36" customFormat="1" ht="57" customHeight="1">
      <c r="A76" s="125"/>
      <c r="B76" s="128"/>
      <c r="C76" s="76" t="s">
        <v>7</v>
      </c>
      <c r="D76" s="76" t="s">
        <v>267</v>
      </c>
      <c r="E76" s="98">
        <v>276875</v>
      </c>
      <c r="F76" s="79">
        <v>0</v>
      </c>
      <c r="G76" s="80" t="s">
        <v>394</v>
      </c>
      <c r="H76" s="79"/>
      <c r="I76" s="79">
        <v>276875</v>
      </c>
      <c r="J76" s="77" t="s">
        <v>2</v>
      </c>
    </row>
    <row r="77" spans="1:10" s="36" customFormat="1" ht="37.5" customHeight="1">
      <c r="A77" s="116"/>
      <c r="B77" s="116"/>
      <c r="C77" s="97" t="s">
        <v>265</v>
      </c>
      <c r="D77" s="97" t="s">
        <v>264</v>
      </c>
      <c r="E77" s="93">
        <v>850000</v>
      </c>
      <c r="F77" s="94">
        <v>849000</v>
      </c>
      <c r="G77" s="80"/>
      <c r="H77" s="76"/>
      <c r="I77" s="76"/>
      <c r="J77" s="77" t="s">
        <v>2</v>
      </c>
    </row>
    <row r="78" spans="1:11" ht="69">
      <c r="A78" s="114"/>
      <c r="B78" s="116" t="s">
        <v>271</v>
      </c>
      <c r="C78" s="99" t="s">
        <v>20</v>
      </c>
      <c r="D78" s="80" t="s">
        <v>270</v>
      </c>
      <c r="E78" s="98">
        <v>850000</v>
      </c>
      <c r="F78" s="79">
        <v>849000</v>
      </c>
      <c r="G78" s="80" t="s">
        <v>269</v>
      </c>
      <c r="H78" s="76">
        <v>260</v>
      </c>
      <c r="I78" s="76">
        <v>280</v>
      </c>
      <c r="J78" s="77" t="s">
        <v>2</v>
      </c>
      <c r="K78" s="35"/>
    </row>
    <row r="79" spans="1:11" ht="25.5" customHeight="1">
      <c r="A79" s="114"/>
      <c r="B79" s="237" t="s">
        <v>395</v>
      </c>
      <c r="C79" s="97" t="s">
        <v>265</v>
      </c>
      <c r="D79" s="97" t="s">
        <v>264</v>
      </c>
      <c r="E79" s="93">
        <v>600000</v>
      </c>
      <c r="F79" s="94">
        <v>598982.7</v>
      </c>
      <c r="G79" s="76"/>
      <c r="H79" s="76"/>
      <c r="I79" s="76"/>
      <c r="J79" s="77" t="s">
        <v>2</v>
      </c>
      <c r="K79" s="35"/>
    </row>
    <row r="80" spans="1:10" ht="25.5" customHeight="1">
      <c r="A80" s="115"/>
      <c r="B80" s="238"/>
      <c r="C80" s="100" t="s">
        <v>16</v>
      </c>
      <c r="D80" s="100" t="s">
        <v>263</v>
      </c>
      <c r="E80" s="101">
        <v>600000</v>
      </c>
      <c r="F80" s="102">
        <v>598982.7</v>
      </c>
      <c r="G80" s="80" t="s">
        <v>262</v>
      </c>
      <c r="H80" s="86" t="s">
        <v>261</v>
      </c>
      <c r="I80" s="76">
        <v>500</v>
      </c>
      <c r="J80" s="77" t="s">
        <v>2</v>
      </c>
    </row>
    <row r="81" spans="1:10" ht="25.5" customHeight="1">
      <c r="A81" s="226" t="s">
        <v>260</v>
      </c>
      <c r="B81" s="227"/>
      <c r="C81" s="227"/>
      <c r="D81" s="228"/>
      <c r="E81" s="94">
        <f>E53+E75+E77+E79+E69+E47+E44+E42+E39+E36+E16</f>
        <v>81726789.68</v>
      </c>
      <c r="F81" s="94">
        <f>F53+F73+F75+F77+F79+F69+F47+F44+F42+F39+F36+F16</f>
        <v>72182296.08</v>
      </c>
      <c r="G81" s="234"/>
      <c r="H81" s="235"/>
      <c r="I81" s="235"/>
      <c r="J81" s="236"/>
    </row>
    <row r="82" spans="1:10" ht="25.5" customHeight="1">
      <c r="A82" s="104"/>
      <c r="B82" s="105"/>
      <c r="C82" s="105"/>
      <c r="D82" s="106"/>
      <c r="E82" s="94"/>
      <c r="F82" s="94"/>
      <c r="G82" s="107"/>
      <c r="H82" s="108"/>
      <c r="I82" s="108"/>
      <c r="J82" s="95"/>
    </row>
    <row r="83" spans="1:10" ht="37.5" customHeight="1">
      <c r="A83" s="25" t="s">
        <v>191</v>
      </c>
      <c r="B83" s="25" t="s">
        <v>190</v>
      </c>
      <c r="C83" s="25" t="s">
        <v>189</v>
      </c>
      <c r="D83" s="25" t="s">
        <v>188</v>
      </c>
      <c r="E83" s="26" t="s">
        <v>187</v>
      </c>
      <c r="F83" s="25" t="s">
        <v>380</v>
      </c>
      <c r="G83" s="25" t="s">
        <v>186</v>
      </c>
      <c r="H83" s="25" t="s">
        <v>185</v>
      </c>
      <c r="I83" s="25" t="s">
        <v>184</v>
      </c>
      <c r="J83" s="25" t="s">
        <v>183</v>
      </c>
    </row>
    <row r="84" spans="1:10" ht="25.5" customHeight="1">
      <c r="A84" s="231" t="s">
        <v>397</v>
      </c>
      <c r="B84" s="232"/>
      <c r="C84" s="232"/>
      <c r="D84" s="232"/>
      <c r="E84" s="232"/>
      <c r="F84" s="232"/>
      <c r="G84" s="232"/>
      <c r="H84" s="232"/>
      <c r="I84" s="232"/>
      <c r="J84" s="233"/>
    </row>
    <row r="85" spans="1:10" ht="15" customHeight="1">
      <c r="A85" s="250" t="s">
        <v>259</v>
      </c>
      <c r="B85" s="243" t="s">
        <v>258</v>
      </c>
      <c r="C85" s="268" t="s">
        <v>257</v>
      </c>
      <c r="D85" s="268" t="s">
        <v>256</v>
      </c>
      <c r="E85" s="256"/>
      <c r="F85" s="256"/>
      <c r="G85" s="256"/>
      <c r="H85" s="256"/>
      <c r="I85" s="256"/>
      <c r="J85" s="256"/>
    </row>
    <row r="86" spans="1:10" ht="16.5" customHeight="1">
      <c r="A86" s="251"/>
      <c r="B86" s="244"/>
      <c r="C86" s="269"/>
      <c r="D86" s="269"/>
      <c r="E86" s="257"/>
      <c r="F86" s="257"/>
      <c r="G86" s="257"/>
      <c r="H86" s="257"/>
      <c r="I86" s="257"/>
      <c r="J86" s="257"/>
    </row>
    <row r="87" spans="1:10" ht="16.5" customHeight="1">
      <c r="A87" s="251"/>
      <c r="B87" s="244"/>
      <c r="C87" s="270"/>
      <c r="D87" s="270"/>
      <c r="E87" s="258"/>
      <c r="F87" s="258"/>
      <c r="G87" s="258"/>
      <c r="H87" s="258"/>
      <c r="I87" s="258"/>
      <c r="J87" s="258"/>
    </row>
    <row r="88" spans="1:10" ht="14.25" customHeight="1">
      <c r="A88" s="251"/>
      <c r="B88" s="244"/>
      <c r="C88" s="256" t="s">
        <v>30</v>
      </c>
      <c r="D88" s="256" t="s">
        <v>256</v>
      </c>
      <c r="E88" s="259">
        <v>1700000</v>
      </c>
      <c r="F88" s="259">
        <v>1057267.91</v>
      </c>
      <c r="G88" s="262" t="s">
        <v>255</v>
      </c>
      <c r="H88" s="259">
        <v>1700000</v>
      </c>
      <c r="I88" s="265">
        <v>1</v>
      </c>
      <c r="J88" s="256">
        <v>10</v>
      </c>
    </row>
    <row r="89" spans="1:10" ht="17.25" customHeight="1">
      <c r="A89" s="251"/>
      <c r="B89" s="244"/>
      <c r="C89" s="257"/>
      <c r="D89" s="257"/>
      <c r="E89" s="260"/>
      <c r="F89" s="260"/>
      <c r="G89" s="263"/>
      <c r="H89" s="260"/>
      <c r="I89" s="266"/>
      <c r="J89" s="257"/>
    </row>
    <row r="90" spans="1:10" ht="17.25" customHeight="1">
      <c r="A90" s="251"/>
      <c r="B90" s="244"/>
      <c r="C90" s="257"/>
      <c r="D90" s="257"/>
      <c r="E90" s="260"/>
      <c r="F90" s="260"/>
      <c r="G90" s="263"/>
      <c r="H90" s="260"/>
      <c r="I90" s="266"/>
      <c r="J90" s="257"/>
    </row>
    <row r="91" spans="1:10" ht="17.25" customHeight="1">
      <c r="A91" s="251"/>
      <c r="B91" s="244"/>
      <c r="C91" s="257"/>
      <c r="D91" s="257"/>
      <c r="E91" s="260"/>
      <c r="F91" s="260"/>
      <c r="G91" s="263"/>
      <c r="H91" s="260"/>
      <c r="I91" s="266"/>
      <c r="J91" s="257"/>
    </row>
    <row r="92" spans="1:10" ht="17.25" customHeight="1" hidden="1">
      <c r="A92" s="251"/>
      <c r="B92" s="244"/>
      <c r="C92" s="257"/>
      <c r="D92" s="257"/>
      <c r="E92" s="260"/>
      <c r="F92" s="260"/>
      <c r="G92" s="263"/>
      <c r="H92" s="260"/>
      <c r="I92" s="266"/>
      <c r="J92" s="257"/>
    </row>
    <row r="93" spans="1:10" ht="17.25" customHeight="1" hidden="1">
      <c r="A93" s="251"/>
      <c r="B93" s="244"/>
      <c r="C93" s="257"/>
      <c r="D93" s="257"/>
      <c r="E93" s="260"/>
      <c r="F93" s="260"/>
      <c r="G93" s="263"/>
      <c r="H93" s="260"/>
      <c r="I93" s="266"/>
      <c r="J93" s="257"/>
    </row>
    <row r="94" spans="1:10" ht="24" customHeight="1" hidden="1">
      <c r="A94" s="251"/>
      <c r="B94" s="244"/>
      <c r="C94" s="257"/>
      <c r="D94" s="257"/>
      <c r="E94" s="260"/>
      <c r="F94" s="260"/>
      <c r="G94" s="263"/>
      <c r="H94" s="260"/>
      <c r="I94" s="266"/>
      <c r="J94" s="257"/>
    </row>
    <row r="95" spans="1:10" ht="12.75" hidden="1">
      <c r="A95" s="251"/>
      <c r="B95" s="244"/>
      <c r="C95" s="257"/>
      <c r="D95" s="257"/>
      <c r="E95" s="260"/>
      <c r="F95" s="260"/>
      <c r="G95" s="263"/>
      <c r="H95" s="260"/>
      <c r="I95" s="266"/>
      <c r="J95" s="257"/>
    </row>
    <row r="96" spans="1:10" ht="12.75" hidden="1">
      <c r="A96" s="251"/>
      <c r="B96" s="244"/>
      <c r="C96" s="257"/>
      <c r="D96" s="257"/>
      <c r="E96" s="260"/>
      <c r="F96" s="260"/>
      <c r="G96" s="263"/>
      <c r="H96" s="260"/>
      <c r="I96" s="266"/>
      <c r="J96" s="257"/>
    </row>
    <row r="97" spans="1:10" ht="12.75" hidden="1">
      <c r="A97" s="251"/>
      <c r="B97" s="244"/>
      <c r="C97" s="257"/>
      <c r="D97" s="257"/>
      <c r="E97" s="261"/>
      <c r="F97" s="261"/>
      <c r="G97" s="264"/>
      <c r="H97" s="261"/>
      <c r="I97" s="267"/>
      <c r="J97" s="258"/>
    </row>
    <row r="98" spans="1:10" ht="12.75" hidden="1">
      <c r="A98" s="252"/>
      <c r="B98" s="245"/>
      <c r="C98" s="258"/>
      <c r="D98" s="258"/>
      <c r="E98" s="9"/>
      <c r="F98" s="22"/>
      <c r="G98" s="9"/>
      <c r="H98" s="9"/>
      <c r="I98" s="9"/>
      <c r="J98" s="9"/>
    </row>
    <row r="99" spans="1:10" ht="12.75">
      <c r="A99" s="271" t="s">
        <v>37</v>
      </c>
      <c r="B99" s="272"/>
      <c r="C99" s="272"/>
      <c r="D99" s="273"/>
      <c r="E99" s="10">
        <v>1700000</v>
      </c>
      <c r="F99" s="10">
        <v>1057267.91</v>
      </c>
      <c r="G99" s="274"/>
      <c r="H99" s="275"/>
      <c r="I99" s="275"/>
      <c r="J99" s="276"/>
    </row>
    <row r="100" spans="1:11" ht="18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0" ht="38.25">
      <c r="A101" s="25" t="s">
        <v>191</v>
      </c>
      <c r="B101" s="25" t="s">
        <v>190</v>
      </c>
      <c r="C101" s="25" t="s">
        <v>189</v>
      </c>
      <c r="D101" s="25" t="s">
        <v>188</v>
      </c>
      <c r="E101" s="26" t="s">
        <v>187</v>
      </c>
      <c r="F101" s="25" t="s">
        <v>380</v>
      </c>
      <c r="G101" s="25" t="s">
        <v>186</v>
      </c>
      <c r="H101" s="25" t="s">
        <v>185</v>
      </c>
      <c r="I101" s="25" t="s">
        <v>184</v>
      </c>
      <c r="J101" s="25" t="s">
        <v>183</v>
      </c>
    </row>
    <row r="102" spans="1:10" ht="38.25" customHeight="1">
      <c r="A102" s="231" t="s">
        <v>3</v>
      </c>
      <c r="B102" s="232"/>
      <c r="C102" s="232"/>
      <c r="D102" s="232"/>
      <c r="E102" s="232"/>
      <c r="F102" s="232"/>
      <c r="G102" s="232"/>
      <c r="H102" s="232"/>
      <c r="I102" s="232"/>
      <c r="J102" s="233"/>
    </row>
    <row r="103" spans="1:10" ht="12.75" customHeight="1">
      <c r="A103" s="240" t="s">
        <v>254</v>
      </c>
      <c r="B103" s="243" t="s">
        <v>253</v>
      </c>
      <c r="C103" s="14" t="s">
        <v>252</v>
      </c>
      <c r="D103" s="14" t="s">
        <v>251</v>
      </c>
      <c r="E103" s="10">
        <v>0</v>
      </c>
      <c r="F103" s="33">
        <v>0</v>
      </c>
      <c r="G103" s="9"/>
      <c r="H103" s="9"/>
      <c r="I103" s="9"/>
      <c r="J103" s="9">
        <v>16</v>
      </c>
    </row>
    <row r="104" spans="1:10" ht="25.5">
      <c r="A104" s="241"/>
      <c r="B104" s="244"/>
      <c r="C104" s="9" t="s">
        <v>7</v>
      </c>
      <c r="D104" s="9" t="s">
        <v>250</v>
      </c>
      <c r="E104" s="30">
        <v>0</v>
      </c>
      <c r="F104" s="30">
        <v>0</v>
      </c>
      <c r="G104" s="103" t="s">
        <v>249</v>
      </c>
      <c r="H104" s="9">
        <v>120</v>
      </c>
      <c r="I104" s="9">
        <v>127</v>
      </c>
      <c r="J104" s="9">
        <v>16</v>
      </c>
    </row>
    <row r="105" spans="1:10" ht="12.75">
      <c r="A105" s="241"/>
      <c r="B105" s="244"/>
      <c r="C105" s="9"/>
      <c r="D105" s="9" t="s">
        <v>248</v>
      </c>
      <c r="E105" s="30">
        <v>0</v>
      </c>
      <c r="F105" s="30">
        <v>0</v>
      </c>
      <c r="G105" s="9"/>
      <c r="H105" s="9"/>
      <c r="I105" s="9"/>
      <c r="J105" s="9"/>
    </row>
    <row r="106" spans="1:10" ht="16.5" customHeight="1">
      <c r="A106" s="241"/>
      <c r="B106" s="244"/>
      <c r="C106" s="9"/>
      <c r="D106" s="9" t="s">
        <v>247</v>
      </c>
      <c r="E106" s="30">
        <v>0</v>
      </c>
      <c r="F106" s="30">
        <v>0</v>
      </c>
      <c r="G106" s="9" t="s">
        <v>246</v>
      </c>
      <c r="H106" s="9">
        <v>0</v>
      </c>
      <c r="I106" s="9">
        <v>1</v>
      </c>
      <c r="J106" s="9">
        <v>16</v>
      </c>
    </row>
    <row r="107" spans="1:10" ht="14.25" customHeight="1">
      <c r="A107" s="241"/>
      <c r="B107" s="244"/>
      <c r="C107" s="9"/>
      <c r="D107" s="9" t="s">
        <v>245</v>
      </c>
      <c r="E107" s="30">
        <v>0</v>
      </c>
      <c r="F107" s="30">
        <v>0</v>
      </c>
      <c r="G107" s="9" t="s">
        <v>244</v>
      </c>
      <c r="H107" s="9">
        <v>0</v>
      </c>
      <c r="I107" s="9">
        <v>1</v>
      </c>
      <c r="J107" s="9">
        <v>16</v>
      </c>
    </row>
    <row r="108" spans="1:10" ht="14.25" customHeight="1">
      <c r="A108" s="241"/>
      <c r="B108" s="245"/>
      <c r="C108" s="9"/>
      <c r="D108" s="9"/>
      <c r="E108" s="22"/>
      <c r="F108" s="30"/>
      <c r="G108" s="9"/>
      <c r="H108" s="9"/>
      <c r="I108" s="9"/>
      <c r="J108" s="9"/>
    </row>
    <row r="109" spans="1:10" ht="12.75" customHeight="1">
      <c r="A109" s="242"/>
      <c r="B109" s="188"/>
      <c r="C109" s="14" t="s">
        <v>242</v>
      </c>
      <c r="D109" s="14" t="s">
        <v>241</v>
      </c>
      <c r="E109" s="10">
        <v>2323388.53</v>
      </c>
      <c r="F109" s="33">
        <v>2137275.8</v>
      </c>
      <c r="G109" s="9"/>
      <c r="H109" s="9"/>
      <c r="I109" s="22"/>
      <c r="J109" s="9"/>
    </row>
    <row r="110" spans="1:10" ht="12.75">
      <c r="A110" s="186"/>
      <c r="B110" s="187"/>
      <c r="C110" s="9" t="s">
        <v>238</v>
      </c>
      <c r="D110" s="103" t="s">
        <v>240</v>
      </c>
      <c r="E110" s="22">
        <v>2208388.53</v>
      </c>
      <c r="F110" s="30">
        <v>2032838.3</v>
      </c>
      <c r="G110" s="9" t="s">
        <v>239</v>
      </c>
      <c r="H110" s="9">
        <v>0</v>
      </c>
      <c r="I110" s="120">
        <v>2</v>
      </c>
      <c r="J110" s="9">
        <v>16</v>
      </c>
    </row>
    <row r="111" spans="1:10" ht="12.75">
      <c r="A111" s="186"/>
      <c r="B111" s="187"/>
      <c r="C111" s="9" t="s">
        <v>238</v>
      </c>
      <c r="D111" s="9" t="s">
        <v>237</v>
      </c>
      <c r="E111" s="22">
        <v>115000</v>
      </c>
      <c r="F111" s="30">
        <v>104437.5</v>
      </c>
      <c r="G111" s="9" t="s">
        <v>236</v>
      </c>
      <c r="H111" s="9">
        <v>0</v>
      </c>
      <c r="I111" s="63">
        <v>1000</v>
      </c>
      <c r="J111" s="9">
        <v>16</v>
      </c>
    </row>
    <row r="112" spans="1:10" ht="95.25">
      <c r="A112" s="32"/>
      <c r="B112" s="189" t="s">
        <v>243</v>
      </c>
      <c r="C112" s="9"/>
      <c r="D112" s="14"/>
      <c r="E112" s="10"/>
      <c r="F112" s="33"/>
      <c r="G112" s="9"/>
      <c r="H112" s="9"/>
      <c r="I112" s="9"/>
      <c r="J112" s="9"/>
    </row>
    <row r="113" spans="1:10" ht="12.75" customHeight="1">
      <c r="A113" s="220" t="s">
        <v>235</v>
      </c>
      <c r="B113" s="220" t="s">
        <v>234</v>
      </c>
      <c r="C113" s="20" t="s">
        <v>233</v>
      </c>
      <c r="D113" s="14" t="s">
        <v>232</v>
      </c>
      <c r="E113" s="10">
        <v>634038</v>
      </c>
      <c r="F113" s="33">
        <v>552877.02</v>
      </c>
      <c r="G113" s="9"/>
      <c r="H113" s="9"/>
      <c r="I113" s="9"/>
      <c r="J113" s="9"/>
    </row>
    <row r="114" spans="1:10" ht="12.75">
      <c r="A114" s="220"/>
      <c r="B114" s="220"/>
      <c r="C114" s="9" t="s">
        <v>7</v>
      </c>
      <c r="D114" s="14" t="s">
        <v>231</v>
      </c>
      <c r="E114" s="10">
        <v>14000</v>
      </c>
      <c r="F114" s="33">
        <v>0</v>
      </c>
      <c r="G114" s="9"/>
      <c r="H114" s="9"/>
      <c r="I114" s="9"/>
      <c r="J114" s="9"/>
    </row>
    <row r="115" spans="1:10" ht="12.75">
      <c r="A115" s="220"/>
      <c r="B115" s="220"/>
      <c r="C115" s="9"/>
      <c r="D115" s="9" t="s">
        <v>230</v>
      </c>
      <c r="E115" s="22">
        <v>0</v>
      </c>
      <c r="F115" s="30">
        <v>0</v>
      </c>
      <c r="G115" s="103" t="s">
        <v>228</v>
      </c>
      <c r="H115" s="9">
        <v>0</v>
      </c>
      <c r="I115" s="9">
        <v>1</v>
      </c>
      <c r="J115" s="9">
        <v>16</v>
      </c>
    </row>
    <row r="116" spans="1:10" ht="12.75">
      <c r="A116" s="220"/>
      <c r="B116" s="220"/>
      <c r="C116" s="9"/>
      <c r="D116" s="9" t="s">
        <v>229</v>
      </c>
      <c r="E116" s="22">
        <v>0</v>
      </c>
      <c r="F116" s="30">
        <v>0</v>
      </c>
      <c r="G116" s="9" t="s">
        <v>228</v>
      </c>
      <c r="H116" s="9">
        <v>0</v>
      </c>
      <c r="I116" s="9">
        <v>1</v>
      </c>
      <c r="J116" s="9">
        <v>16</v>
      </c>
    </row>
    <row r="117" spans="1:10" ht="12.75">
      <c r="A117" s="220"/>
      <c r="B117" s="220"/>
      <c r="C117" s="9"/>
      <c r="D117" s="9" t="s">
        <v>227</v>
      </c>
      <c r="E117" s="22">
        <v>10000</v>
      </c>
      <c r="F117" s="30">
        <v>0</v>
      </c>
      <c r="G117" s="9" t="s">
        <v>226</v>
      </c>
      <c r="H117" s="9">
        <v>0</v>
      </c>
      <c r="I117" s="9">
        <v>1</v>
      </c>
      <c r="J117" s="9">
        <v>16</v>
      </c>
    </row>
    <row r="118" spans="1:10" ht="12.75">
      <c r="A118" s="220"/>
      <c r="B118" s="220"/>
      <c r="C118" s="9"/>
      <c r="D118" s="9" t="s">
        <v>225</v>
      </c>
      <c r="E118" s="22">
        <v>2000</v>
      </c>
      <c r="F118" s="30">
        <v>0</v>
      </c>
      <c r="G118" s="103" t="s">
        <v>224</v>
      </c>
      <c r="H118" s="9">
        <v>0</v>
      </c>
      <c r="I118" s="9">
        <v>2</v>
      </c>
      <c r="J118" s="9">
        <v>16</v>
      </c>
    </row>
    <row r="119" spans="1:10" ht="12.75">
      <c r="A119" s="220"/>
      <c r="B119" s="220"/>
      <c r="C119" s="9"/>
      <c r="D119" s="9" t="s">
        <v>223</v>
      </c>
      <c r="E119" s="22">
        <v>2000</v>
      </c>
      <c r="F119" s="30">
        <v>0</v>
      </c>
      <c r="G119" s="9" t="s">
        <v>93</v>
      </c>
      <c r="H119" s="34"/>
      <c r="I119" s="23">
        <v>1</v>
      </c>
      <c r="J119" s="9"/>
    </row>
    <row r="120" spans="1:10" ht="12.75">
      <c r="A120" s="21"/>
      <c r="B120" s="21"/>
      <c r="C120" s="9" t="s">
        <v>8</v>
      </c>
      <c r="D120" s="14" t="s">
        <v>222</v>
      </c>
      <c r="E120" s="10">
        <v>620038</v>
      </c>
      <c r="F120" s="33">
        <v>552877.02</v>
      </c>
      <c r="G120" s="9"/>
      <c r="H120" s="34"/>
      <c r="I120" s="34"/>
      <c r="J120" s="9"/>
    </row>
    <row r="121" spans="1:10" ht="12.75">
      <c r="A121" s="21"/>
      <c r="B121" s="21"/>
      <c r="C121" s="9"/>
      <c r="D121" s="9" t="s">
        <v>221</v>
      </c>
      <c r="E121" s="22">
        <v>0</v>
      </c>
      <c r="F121" s="30">
        <v>0</v>
      </c>
      <c r="G121" s="9" t="s">
        <v>220</v>
      </c>
      <c r="H121" s="34">
        <v>0</v>
      </c>
      <c r="I121" s="34">
        <v>5000</v>
      </c>
      <c r="J121" s="9">
        <v>16</v>
      </c>
    </row>
    <row r="122" spans="1:10" ht="12.75">
      <c r="A122" s="21"/>
      <c r="B122" s="21"/>
      <c r="C122" s="9"/>
      <c r="D122" s="9" t="s">
        <v>219</v>
      </c>
      <c r="E122" s="22">
        <v>0</v>
      </c>
      <c r="F122" s="30">
        <v>0</v>
      </c>
      <c r="G122" s="9" t="s">
        <v>218</v>
      </c>
      <c r="H122" s="119">
        <v>0</v>
      </c>
      <c r="I122" s="119">
        <v>1</v>
      </c>
      <c r="J122" s="9">
        <v>16</v>
      </c>
    </row>
    <row r="123" spans="1:10" ht="12.75">
      <c r="A123" s="19"/>
      <c r="B123" s="19"/>
      <c r="C123" s="9"/>
      <c r="D123" s="9" t="s">
        <v>217</v>
      </c>
      <c r="E123" s="22">
        <v>0</v>
      </c>
      <c r="F123" s="30">
        <v>0</v>
      </c>
      <c r="G123" s="9" t="s">
        <v>216</v>
      </c>
      <c r="H123" s="120">
        <v>0</v>
      </c>
      <c r="I123" s="120">
        <v>1</v>
      </c>
      <c r="J123" s="9">
        <v>16</v>
      </c>
    </row>
    <row r="124" spans="1:10" ht="12.75">
      <c r="A124" s="21"/>
      <c r="B124" s="21"/>
      <c r="C124" s="11"/>
      <c r="D124" s="11" t="s">
        <v>215</v>
      </c>
      <c r="E124" s="111">
        <v>620038</v>
      </c>
      <c r="F124" s="117">
        <v>552877.02</v>
      </c>
      <c r="G124" s="11" t="s">
        <v>214</v>
      </c>
      <c r="H124" s="118"/>
      <c r="I124" s="118"/>
      <c r="J124" s="11">
        <v>16</v>
      </c>
    </row>
    <row r="125" spans="1:10" ht="12.75">
      <c r="A125" s="19"/>
      <c r="B125" s="19"/>
      <c r="C125" s="9"/>
      <c r="D125" s="103"/>
      <c r="E125" s="22"/>
      <c r="F125" s="30"/>
      <c r="G125" s="103"/>
      <c r="H125" s="9"/>
      <c r="I125" s="23"/>
      <c r="J125" s="9"/>
    </row>
    <row r="126" spans="1:10" ht="38.25" customHeight="1">
      <c r="A126" s="32"/>
      <c r="B126" s="243" t="s">
        <v>213</v>
      </c>
      <c r="C126" s="20" t="s">
        <v>212</v>
      </c>
      <c r="D126" s="14" t="s">
        <v>211</v>
      </c>
      <c r="E126" s="10">
        <v>22954000</v>
      </c>
      <c r="F126" s="33">
        <v>23673297.48</v>
      </c>
      <c r="G126" s="9"/>
      <c r="H126" s="9"/>
      <c r="I126" s="9"/>
      <c r="J126" s="9"/>
    </row>
    <row r="127" spans="1:10" ht="25.5">
      <c r="A127" s="32"/>
      <c r="B127" s="244"/>
      <c r="C127" s="9" t="s">
        <v>7</v>
      </c>
      <c r="D127" s="9" t="s">
        <v>210</v>
      </c>
      <c r="E127" s="22">
        <v>1210000</v>
      </c>
      <c r="F127" s="30">
        <v>1100000</v>
      </c>
      <c r="G127" s="103" t="s">
        <v>209</v>
      </c>
      <c r="H127" s="22"/>
      <c r="I127" s="22"/>
      <c r="J127" s="9">
        <v>16</v>
      </c>
    </row>
    <row r="128" spans="1:10" ht="12.75">
      <c r="A128" s="32"/>
      <c r="B128" s="244"/>
      <c r="C128" s="9" t="s">
        <v>8</v>
      </c>
      <c r="D128" s="9" t="s">
        <v>208</v>
      </c>
      <c r="E128" s="22">
        <v>115000</v>
      </c>
      <c r="F128" s="30">
        <v>62805</v>
      </c>
      <c r="G128" s="103" t="s">
        <v>207</v>
      </c>
      <c r="H128" s="9">
        <v>0</v>
      </c>
      <c r="I128" s="9">
        <v>2</v>
      </c>
      <c r="J128" s="9">
        <v>16</v>
      </c>
    </row>
    <row r="129" spans="1:10" ht="12.75">
      <c r="A129" s="32"/>
      <c r="B129" s="244"/>
      <c r="C129" s="9" t="s">
        <v>9</v>
      </c>
      <c r="D129" s="9" t="s">
        <v>206</v>
      </c>
      <c r="E129" s="22">
        <v>21580000</v>
      </c>
      <c r="F129" s="30">
        <v>22463329.98</v>
      </c>
      <c r="G129" s="9" t="s">
        <v>396</v>
      </c>
      <c r="H129" s="9">
        <v>0</v>
      </c>
      <c r="I129" s="9">
        <v>1</v>
      </c>
      <c r="J129" s="9">
        <v>16</v>
      </c>
    </row>
    <row r="130" spans="1:10" ht="12.75">
      <c r="A130" s="32"/>
      <c r="B130" s="244"/>
      <c r="C130" s="9" t="s">
        <v>10</v>
      </c>
      <c r="D130" s="9" t="s">
        <v>205</v>
      </c>
      <c r="E130" s="22">
        <v>22000</v>
      </c>
      <c r="F130" s="30">
        <v>21475</v>
      </c>
      <c r="G130" s="9" t="s">
        <v>204</v>
      </c>
      <c r="H130" s="23">
        <v>0</v>
      </c>
      <c r="I130" s="22">
        <v>20000</v>
      </c>
      <c r="J130" s="9">
        <v>16</v>
      </c>
    </row>
    <row r="131" spans="1:10" ht="12.75">
      <c r="A131" s="32"/>
      <c r="B131" s="245"/>
      <c r="C131" s="9" t="s">
        <v>12</v>
      </c>
      <c r="D131" s="9" t="s">
        <v>203</v>
      </c>
      <c r="E131" s="22">
        <v>27000</v>
      </c>
      <c r="F131" s="30">
        <v>25687.5</v>
      </c>
      <c r="G131" s="9" t="s">
        <v>202</v>
      </c>
      <c r="H131" s="9"/>
      <c r="I131" s="9"/>
      <c r="J131" s="9">
        <v>16</v>
      </c>
    </row>
    <row r="132" spans="1:10" ht="38.25" customHeight="1">
      <c r="A132" s="32"/>
      <c r="B132" s="243" t="s">
        <v>201</v>
      </c>
      <c r="C132" s="20" t="s">
        <v>200</v>
      </c>
      <c r="D132" s="20" t="s">
        <v>199</v>
      </c>
      <c r="E132" s="10">
        <v>2898200</v>
      </c>
      <c r="F132" s="33">
        <v>1555934.56</v>
      </c>
      <c r="G132" s="9"/>
      <c r="H132" s="9"/>
      <c r="I132" s="9"/>
      <c r="J132" s="9"/>
    </row>
    <row r="133" spans="1:10" ht="12.75">
      <c r="A133" s="32"/>
      <c r="B133" s="244"/>
      <c r="C133" s="9" t="s">
        <v>7</v>
      </c>
      <c r="D133" s="103" t="s">
        <v>198</v>
      </c>
      <c r="E133" s="22">
        <v>1141000</v>
      </c>
      <c r="F133" s="30">
        <v>959810.54</v>
      </c>
      <c r="G133" s="9" t="s">
        <v>197</v>
      </c>
      <c r="H133" s="9">
        <v>5</v>
      </c>
      <c r="I133" s="9">
        <v>12</v>
      </c>
      <c r="J133" s="9">
        <v>16</v>
      </c>
    </row>
    <row r="134" spans="1:10" ht="12.75">
      <c r="A134" s="32"/>
      <c r="B134" s="244"/>
      <c r="C134" s="9" t="s">
        <v>8</v>
      </c>
      <c r="D134" s="103" t="s">
        <v>196</v>
      </c>
      <c r="E134" s="22">
        <v>210000</v>
      </c>
      <c r="F134" s="30">
        <v>93664</v>
      </c>
      <c r="G134" s="9" t="s">
        <v>195</v>
      </c>
      <c r="H134" s="9">
        <v>3</v>
      </c>
      <c r="I134" s="9">
        <v>4</v>
      </c>
      <c r="J134" s="9">
        <v>16</v>
      </c>
    </row>
    <row r="135" spans="1:10" ht="25.5">
      <c r="A135" s="32"/>
      <c r="B135" s="244"/>
      <c r="C135" s="9" t="s">
        <v>30</v>
      </c>
      <c r="D135" s="103" t="s">
        <v>194</v>
      </c>
      <c r="E135" s="22">
        <v>1434200</v>
      </c>
      <c r="F135" s="30">
        <v>426811.23</v>
      </c>
      <c r="G135" s="9" t="s">
        <v>192</v>
      </c>
      <c r="H135" s="9">
        <v>0</v>
      </c>
      <c r="I135" s="9">
        <v>4</v>
      </c>
      <c r="J135" s="9">
        <v>16</v>
      </c>
    </row>
    <row r="136" spans="1:10" ht="12.75">
      <c r="A136" s="31"/>
      <c r="B136" s="245"/>
      <c r="C136" s="9" t="s">
        <v>10</v>
      </c>
      <c r="D136" s="103" t="s">
        <v>193</v>
      </c>
      <c r="E136" s="22">
        <v>113000</v>
      </c>
      <c r="F136" s="30">
        <v>75648.79</v>
      </c>
      <c r="G136" s="9" t="s">
        <v>192</v>
      </c>
      <c r="H136" s="9">
        <v>0</v>
      </c>
      <c r="I136" s="9">
        <v>2</v>
      </c>
      <c r="J136" s="9">
        <v>16</v>
      </c>
    </row>
    <row r="137" spans="1:6" ht="12.75">
      <c r="A137" s="27"/>
      <c r="D137" s="29" t="s">
        <v>37</v>
      </c>
      <c r="E137" s="8">
        <v>29980935</v>
      </c>
      <c r="F137" s="28">
        <f>F109+F113+F120+F126+F132</f>
        <v>28472261.88</v>
      </c>
    </row>
    <row r="138" spans="1:6" ht="12.75">
      <c r="A138" s="27"/>
      <c r="D138" s="27"/>
      <c r="E138" s="8"/>
      <c r="F138" s="8"/>
    </row>
    <row r="139" spans="1:10" ht="38.25">
      <c r="A139" s="25" t="s">
        <v>191</v>
      </c>
      <c r="B139" s="25" t="s">
        <v>190</v>
      </c>
      <c r="C139" s="25" t="s">
        <v>189</v>
      </c>
      <c r="D139" s="25" t="s">
        <v>188</v>
      </c>
      <c r="E139" s="25" t="s">
        <v>187</v>
      </c>
      <c r="F139" s="25" t="s">
        <v>380</v>
      </c>
      <c r="G139" s="25" t="s">
        <v>186</v>
      </c>
      <c r="H139" s="25" t="s">
        <v>379</v>
      </c>
      <c r="I139" s="25" t="s">
        <v>184</v>
      </c>
      <c r="J139" s="25" t="s">
        <v>183</v>
      </c>
    </row>
    <row r="140" spans="1:10" ht="38.25" customHeight="1">
      <c r="A140" s="231" t="s">
        <v>4</v>
      </c>
      <c r="B140" s="232"/>
      <c r="C140" s="232"/>
      <c r="D140" s="232"/>
      <c r="E140" s="232"/>
      <c r="F140" s="232"/>
      <c r="G140" s="232"/>
      <c r="H140" s="232"/>
      <c r="I140" s="232"/>
      <c r="J140" s="233"/>
    </row>
    <row r="141" spans="1:10" ht="12.75" customHeight="1">
      <c r="A141" s="250" t="s">
        <v>182</v>
      </c>
      <c r="B141" s="250" t="s">
        <v>181</v>
      </c>
      <c r="C141" s="207" t="s">
        <v>16</v>
      </c>
      <c r="D141" s="207" t="s">
        <v>180</v>
      </c>
      <c r="E141" s="277">
        <v>102500</v>
      </c>
      <c r="F141" s="277">
        <v>100576.02</v>
      </c>
      <c r="G141" s="280" t="s">
        <v>179</v>
      </c>
      <c r="H141" s="277">
        <v>73500</v>
      </c>
      <c r="I141" s="286">
        <v>1</v>
      </c>
      <c r="J141" s="293">
        <v>17</v>
      </c>
    </row>
    <row r="142" spans="1:10" ht="12.75">
      <c r="A142" s="251"/>
      <c r="B142" s="251"/>
      <c r="C142" s="208"/>
      <c r="D142" s="208"/>
      <c r="E142" s="278"/>
      <c r="F142" s="278"/>
      <c r="G142" s="281"/>
      <c r="H142" s="278"/>
      <c r="I142" s="287"/>
      <c r="J142" s="294"/>
    </row>
    <row r="143" spans="1:10" ht="12.75">
      <c r="A143" s="251"/>
      <c r="B143" s="251"/>
      <c r="C143" s="208"/>
      <c r="D143" s="208"/>
      <c r="E143" s="278"/>
      <c r="F143" s="278"/>
      <c r="G143" s="281"/>
      <c r="H143" s="278"/>
      <c r="I143" s="287"/>
      <c r="J143" s="294"/>
    </row>
    <row r="144" spans="1:10" ht="16.5" customHeight="1">
      <c r="A144" s="251"/>
      <c r="B144" s="251"/>
      <c r="C144" s="208"/>
      <c r="D144" s="208"/>
      <c r="E144" s="278"/>
      <c r="F144" s="278"/>
      <c r="G144" s="281"/>
      <c r="H144" s="278"/>
      <c r="I144" s="287"/>
      <c r="J144" s="294"/>
    </row>
    <row r="145" spans="1:10" ht="14.25" customHeight="1">
      <c r="A145" s="251"/>
      <c r="B145" s="251"/>
      <c r="C145" s="208"/>
      <c r="D145" s="208"/>
      <c r="E145" s="278"/>
      <c r="F145" s="278"/>
      <c r="G145" s="281"/>
      <c r="H145" s="278"/>
      <c r="I145" s="287"/>
      <c r="J145" s="294"/>
    </row>
    <row r="146" spans="1:10" ht="12.75">
      <c r="A146" s="251"/>
      <c r="B146" s="251"/>
      <c r="C146" s="208"/>
      <c r="D146" s="208"/>
      <c r="E146" s="278"/>
      <c r="F146" s="278"/>
      <c r="G146" s="281"/>
      <c r="H146" s="278"/>
      <c r="I146" s="287"/>
      <c r="J146" s="294"/>
    </row>
    <row r="147" spans="1:10" ht="12.75">
      <c r="A147" s="252"/>
      <c r="B147" s="252"/>
      <c r="C147" s="209"/>
      <c r="D147" s="209"/>
      <c r="E147" s="279"/>
      <c r="F147" s="278"/>
      <c r="G147" s="282"/>
      <c r="H147" s="279"/>
      <c r="I147" s="288"/>
      <c r="J147" s="295"/>
    </row>
    <row r="148" spans="1:10" ht="12.75">
      <c r="A148" s="206"/>
      <c r="B148" s="206"/>
      <c r="C148" s="206"/>
      <c r="D148" s="206"/>
      <c r="E148" s="206"/>
      <c r="F148" s="206"/>
      <c r="G148" s="206"/>
      <c r="H148" s="206"/>
      <c r="I148" s="206"/>
      <c r="J148" s="206"/>
    </row>
    <row r="149" spans="1:10" ht="12.75">
      <c r="A149" s="289" t="s">
        <v>37</v>
      </c>
      <c r="B149" s="289"/>
      <c r="C149" s="289"/>
      <c r="D149" s="289"/>
      <c r="E149" s="10">
        <v>102500</v>
      </c>
      <c r="F149" s="185">
        <v>100576.02</v>
      </c>
      <c r="G149" s="72"/>
      <c r="H149" s="72"/>
      <c r="I149" s="72"/>
      <c r="J149" s="72"/>
    </row>
    <row r="150" spans="1:10" ht="5.25" customHeight="1">
      <c r="A150" s="193"/>
      <c r="B150" s="194"/>
      <c r="C150" s="192"/>
      <c r="D150" s="195"/>
      <c r="E150" s="192"/>
      <c r="F150" s="192"/>
      <c r="G150" s="192"/>
      <c r="H150" s="192"/>
      <c r="I150" s="192"/>
      <c r="J150" s="192"/>
    </row>
    <row r="151" spans="1:10" ht="38.25" customHeight="1">
      <c r="A151" s="283" t="s">
        <v>6</v>
      </c>
      <c r="B151" s="284"/>
      <c r="C151" s="284"/>
      <c r="D151" s="284"/>
      <c r="E151" s="284"/>
      <c r="F151" s="284"/>
      <c r="G151" s="284"/>
      <c r="H151" s="284"/>
      <c r="I151" s="284"/>
      <c r="J151" s="285"/>
    </row>
    <row r="152" spans="1:10" ht="12.75" customHeight="1">
      <c r="A152" s="213" t="s">
        <v>85</v>
      </c>
      <c r="B152" s="213" t="s">
        <v>178</v>
      </c>
      <c r="C152" s="130" t="s">
        <v>160</v>
      </c>
      <c r="D152" s="130" t="s">
        <v>159</v>
      </c>
      <c r="E152" s="131"/>
      <c r="F152" s="131"/>
      <c r="G152" s="131"/>
      <c r="H152" s="131"/>
      <c r="I152" s="131"/>
      <c r="J152" s="132" t="s">
        <v>41</v>
      </c>
    </row>
    <row r="153" spans="1:10" ht="12.75">
      <c r="A153" s="214"/>
      <c r="B153" s="214"/>
      <c r="C153" s="130" t="s">
        <v>7</v>
      </c>
      <c r="D153" s="133" t="s">
        <v>177</v>
      </c>
      <c r="E153" s="131"/>
      <c r="F153" s="131"/>
      <c r="G153" s="131"/>
      <c r="H153" s="131"/>
      <c r="I153" s="131"/>
      <c r="J153" s="132"/>
    </row>
    <row r="154" spans="1:10" ht="23.25" customHeight="1">
      <c r="A154" s="214"/>
      <c r="B154" s="214"/>
      <c r="C154" s="131" t="s">
        <v>30</v>
      </c>
      <c r="D154" s="134" t="s">
        <v>176</v>
      </c>
      <c r="E154" s="98">
        <v>0</v>
      </c>
      <c r="F154" s="98">
        <v>0</v>
      </c>
      <c r="G154" s="134" t="s">
        <v>175</v>
      </c>
      <c r="H154" s="131">
        <v>0</v>
      </c>
      <c r="I154" s="131">
        <v>0</v>
      </c>
      <c r="J154" s="132" t="s">
        <v>5</v>
      </c>
    </row>
    <row r="155" spans="1:10" ht="24">
      <c r="A155" s="214"/>
      <c r="B155" s="214"/>
      <c r="C155" s="130" t="s">
        <v>8</v>
      </c>
      <c r="D155" s="133" t="s">
        <v>158</v>
      </c>
      <c r="E155" s="131"/>
      <c r="F155" s="131"/>
      <c r="G155" s="131"/>
      <c r="H155" s="131"/>
      <c r="I155" s="131"/>
      <c r="J155" s="132" t="s">
        <v>41</v>
      </c>
    </row>
    <row r="156" spans="1:10" ht="12.75">
      <c r="A156" s="214"/>
      <c r="B156" s="214"/>
      <c r="C156" s="131" t="s">
        <v>88</v>
      </c>
      <c r="D156" s="134" t="s">
        <v>174</v>
      </c>
      <c r="E156" s="98">
        <v>120000</v>
      </c>
      <c r="F156" s="98">
        <v>120000</v>
      </c>
      <c r="G156" s="134" t="s">
        <v>173</v>
      </c>
      <c r="H156" s="131">
        <v>2</v>
      </c>
      <c r="I156" s="131">
        <v>3</v>
      </c>
      <c r="J156" s="132" t="s">
        <v>5</v>
      </c>
    </row>
    <row r="157" spans="1:10" ht="24">
      <c r="A157" s="214"/>
      <c r="B157" s="214"/>
      <c r="C157" s="131" t="s">
        <v>149</v>
      </c>
      <c r="D157" s="134" t="s">
        <v>172</v>
      </c>
      <c r="E157" s="98">
        <v>0</v>
      </c>
      <c r="F157" s="98">
        <v>0</v>
      </c>
      <c r="G157" s="134" t="s">
        <v>171</v>
      </c>
      <c r="H157" s="131">
        <v>0</v>
      </c>
      <c r="I157" s="131">
        <v>0</v>
      </c>
      <c r="J157" s="132" t="s">
        <v>5</v>
      </c>
    </row>
    <row r="158" spans="1:10" ht="24">
      <c r="A158" s="214"/>
      <c r="B158" s="214"/>
      <c r="C158" s="131" t="s">
        <v>157</v>
      </c>
      <c r="D158" s="134" t="s">
        <v>170</v>
      </c>
      <c r="E158" s="98">
        <v>140000</v>
      </c>
      <c r="F158" s="98">
        <v>136737.12</v>
      </c>
      <c r="G158" s="134" t="s">
        <v>153</v>
      </c>
      <c r="H158" s="131">
        <v>0</v>
      </c>
      <c r="I158" s="131">
        <v>4</v>
      </c>
      <c r="J158" s="132"/>
    </row>
    <row r="159" spans="1:10" ht="21.75" customHeight="1">
      <c r="A159" s="214"/>
      <c r="B159" s="214"/>
      <c r="C159" s="130" t="s">
        <v>9</v>
      </c>
      <c r="D159" s="130" t="s">
        <v>169</v>
      </c>
      <c r="E159" s="131"/>
      <c r="F159" s="131"/>
      <c r="G159" s="131"/>
      <c r="H159" s="131"/>
      <c r="I159" s="131"/>
      <c r="J159" s="132" t="s">
        <v>41</v>
      </c>
    </row>
    <row r="160" spans="1:10" ht="24.75" customHeight="1">
      <c r="A160" s="214"/>
      <c r="B160" s="214"/>
      <c r="C160" s="131" t="s">
        <v>88</v>
      </c>
      <c r="D160" s="131" t="s">
        <v>168</v>
      </c>
      <c r="E160" s="98">
        <v>49528.75</v>
      </c>
      <c r="F160" s="98">
        <v>49528.75</v>
      </c>
      <c r="G160" s="134" t="s">
        <v>165</v>
      </c>
      <c r="H160" s="131">
        <v>4</v>
      </c>
      <c r="I160" s="131">
        <v>5</v>
      </c>
      <c r="J160" s="132" t="s">
        <v>5</v>
      </c>
    </row>
    <row r="161" spans="1:10" ht="14.25" customHeight="1">
      <c r="A161" s="214"/>
      <c r="B161" s="214"/>
      <c r="C161" s="131" t="s">
        <v>157</v>
      </c>
      <c r="D161" s="131" t="s">
        <v>167</v>
      </c>
      <c r="E161" s="98">
        <v>0</v>
      </c>
      <c r="F161" s="98">
        <v>0</v>
      </c>
      <c r="G161" s="134" t="s">
        <v>165</v>
      </c>
      <c r="H161" s="131">
        <v>0</v>
      </c>
      <c r="I161" s="131">
        <v>0</v>
      </c>
      <c r="J161" s="132" t="s">
        <v>5</v>
      </c>
    </row>
    <row r="162" spans="1:10" ht="24">
      <c r="A162" s="214"/>
      <c r="B162" s="215"/>
      <c r="C162" s="131" t="s">
        <v>26</v>
      </c>
      <c r="D162" s="134" t="s">
        <v>166</v>
      </c>
      <c r="E162" s="98">
        <v>200000</v>
      </c>
      <c r="F162" s="98">
        <v>104500</v>
      </c>
      <c r="G162" s="134" t="s">
        <v>165</v>
      </c>
      <c r="H162" s="131">
        <v>5</v>
      </c>
      <c r="I162" s="131">
        <v>25</v>
      </c>
      <c r="J162" s="132" t="s">
        <v>5</v>
      </c>
    </row>
    <row r="163" spans="1:10" ht="30" customHeight="1">
      <c r="A163" s="214"/>
      <c r="B163" s="213" t="s">
        <v>164</v>
      </c>
      <c r="C163" s="130" t="s">
        <v>10</v>
      </c>
      <c r="D163" s="130" t="s">
        <v>163</v>
      </c>
      <c r="E163" s="98"/>
      <c r="F163" s="131"/>
      <c r="G163" s="134"/>
      <c r="H163" s="131"/>
      <c r="I163" s="131"/>
      <c r="J163" s="132"/>
    </row>
    <row r="164" spans="1:10" ht="30" customHeight="1">
      <c r="A164" s="214"/>
      <c r="B164" s="214"/>
      <c r="C164" s="131" t="s">
        <v>88</v>
      </c>
      <c r="D164" s="134" t="s">
        <v>162</v>
      </c>
      <c r="E164" s="98">
        <v>50000</v>
      </c>
      <c r="F164" s="98">
        <v>50000</v>
      </c>
      <c r="G164" s="134" t="s">
        <v>161</v>
      </c>
      <c r="H164" s="131">
        <v>97</v>
      </c>
      <c r="I164" s="131">
        <v>97</v>
      </c>
      <c r="J164" s="132" t="s">
        <v>5</v>
      </c>
    </row>
    <row r="165" spans="1:10" ht="12.75" customHeight="1">
      <c r="A165" s="214"/>
      <c r="B165" s="214"/>
      <c r="C165" s="130" t="s">
        <v>160</v>
      </c>
      <c r="D165" s="130" t="s">
        <v>159</v>
      </c>
      <c r="E165" s="131"/>
      <c r="F165" s="131"/>
      <c r="G165" s="131"/>
      <c r="H165" s="131"/>
      <c r="I165" s="131"/>
      <c r="J165" s="132"/>
    </row>
    <row r="166" spans="1:10" ht="24.75" customHeight="1">
      <c r="A166" s="214"/>
      <c r="B166" s="214"/>
      <c r="C166" s="130" t="s">
        <v>8</v>
      </c>
      <c r="D166" s="133" t="s">
        <v>158</v>
      </c>
      <c r="E166" s="131"/>
      <c r="F166" s="131"/>
      <c r="G166" s="134" t="s">
        <v>41</v>
      </c>
      <c r="H166" s="131"/>
      <c r="I166" s="131"/>
      <c r="J166" s="132" t="s">
        <v>41</v>
      </c>
    </row>
    <row r="167" spans="1:10" ht="23.25" customHeight="1">
      <c r="A167" s="214"/>
      <c r="B167" s="214"/>
      <c r="C167" s="131" t="s">
        <v>157</v>
      </c>
      <c r="D167" s="131" t="s">
        <v>156</v>
      </c>
      <c r="E167" s="98">
        <v>2150000</v>
      </c>
      <c r="F167" s="98">
        <v>1747015.48</v>
      </c>
      <c r="G167" s="134" t="s">
        <v>155</v>
      </c>
      <c r="H167" s="131">
        <v>147</v>
      </c>
      <c r="I167" s="131">
        <v>150</v>
      </c>
      <c r="J167" s="132" t="s">
        <v>5</v>
      </c>
    </row>
    <row r="168" spans="1:10" ht="31.5" customHeight="1">
      <c r="A168" s="214"/>
      <c r="B168" s="214"/>
      <c r="C168" s="131" t="s">
        <v>26</v>
      </c>
      <c r="D168" s="134" t="s">
        <v>154</v>
      </c>
      <c r="E168" s="98">
        <v>296913.7</v>
      </c>
      <c r="F168" s="98">
        <v>296913.7</v>
      </c>
      <c r="G168" s="131" t="s">
        <v>153</v>
      </c>
      <c r="H168" s="131">
        <v>30</v>
      </c>
      <c r="I168" s="131">
        <v>35</v>
      </c>
      <c r="J168" s="132" t="s">
        <v>5</v>
      </c>
    </row>
    <row r="169" spans="1:10" ht="24.75" customHeight="1">
      <c r="A169" s="214"/>
      <c r="B169" s="214"/>
      <c r="C169" s="130" t="s">
        <v>12</v>
      </c>
      <c r="D169" s="133" t="s">
        <v>152</v>
      </c>
      <c r="E169" s="98" t="s">
        <v>41</v>
      </c>
      <c r="F169" s="131"/>
      <c r="G169" s="131"/>
      <c r="H169" s="131"/>
      <c r="I169" s="131"/>
      <c r="J169" s="132"/>
    </row>
    <row r="170" spans="1:10" ht="25.5" customHeight="1">
      <c r="A170" s="214"/>
      <c r="B170" s="214"/>
      <c r="C170" s="131" t="s">
        <v>88</v>
      </c>
      <c r="D170" s="131" t="s">
        <v>151</v>
      </c>
      <c r="E170" s="98">
        <v>2568000</v>
      </c>
      <c r="F170" s="98">
        <v>2568000</v>
      </c>
      <c r="G170" s="134" t="s">
        <v>150</v>
      </c>
      <c r="H170" s="131">
        <v>168</v>
      </c>
      <c r="I170" s="131">
        <v>280</v>
      </c>
      <c r="J170" s="132" t="s">
        <v>5</v>
      </c>
    </row>
    <row r="171" spans="1:10" ht="15.75" customHeight="1">
      <c r="A171" s="215"/>
      <c r="B171" s="215"/>
      <c r="C171" s="131" t="s">
        <v>149</v>
      </c>
      <c r="D171" s="134" t="s">
        <v>148</v>
      </c>
      <c r="E171" s="98">
        <v>161400</v>
      </c>
      <c r="F171" s="98">
        <v>104199.58</v>
      </c>
      <c r="G171" s="134" t="s">
        <v>147</v>
      </c>
      <c r="H171" s="131">
        <v>34</v>
      </c>
      <c r="I171" s="131">
        <v>34</v>
      </c>
      <c r="J171" s="132" t="s">
        <v>5</v>
      </c>
    </row>
    <row r="172" spans="1:10" ht="12.75" customHeight="1">
      <c r="A172" s="183"/>
      <c r="B172" s="216"/>
      <c r="C172" s="130" t="s">
        <v>146</v>
      </c>
      <c r="D172" s="130" t="s">
        <v>145</v>
      </c>
      <c r="E172" s="131"/>
      <c r="F172" s="131"/>
      <c r="G172" s="131"/>
      <c r="H172" s="131"/>
      <c r="I172" s="131"/>
      <c r="J172" s="132" t="s">
        <v>41</v>
      </c>
    </row>
    <row r="173" spans="1:10" ht="12.75">
      <c r="A173" s="135"/>
      <c r="B173" s="217"/>
      <c r="C173" s="130" t="s">
        <v>7</v>
      </c>
      <c r="D173" s="133" t="s">
        <v>144</v>
      </c>
      <c r="E173" s="131"/>
      <c r="F173" s="131"/>
      <c r="G173" s="131"/>
      <c r="H173" s="131"/>
      <c r="I173" s="131"/>
      <c r="J173" s="132"/>
    </row>
    <row r="174" spans="1:10" ht="36">
      <c r="A174" s="136"/>
      <c r="B174" s="217"/>
      <c r="C174" s="131" t="s">
        <v>88</v>
      </c>
      <c r="D174" s="134" t="s">
        <v>143</v>
      </c>
      <c r="E174" s="98">
        <v>91125</v>
      </c>
      <c r="F174" s="98">
        <v>91125</v>
      </c>
      <c r="G174" s="137" t="s">
        <v>142</v>
      </c>
      <c r="H174" s="131">
        <v>1</v>
      </c>
      <c r="I174" s="131">
        <v>1</v>
      </c>
      <c r="J174" s="132" t="s">
        <v>5</v>
      </c>
    </row>
    <row r="175" spans="1:10" ht="12.75">
      <c r="A175" s="136"/>
      <c r="B175" s="217"/>
      <c r="C175" s="130" t="s">
        <v>8</v>
      </c>
      <c r="D175" s="133" t="s">
        <v>141</v>
      </c>
      <c r="E175" s="98" t="s">
        <v>41</v>
      </c>
      <c r="F175" s="131"/>
      <c r="G175" s="131"/>
      <c r="H175" s="131"/>
      <c r="I175" s="131"/>
      <c r="J175" s="132"/>
    </row>
    <row r="176" spans="1:10" ht="36">
      <c r="A176" s="136"/>
      <c r="B176" s="217"/>
      <c r="C176" s="131" t="s">
        <v>88</v>
      </c>
      <c r="D176" s="134" t="s">
        <v>140</v>
      </c>
      <c r="E176" s="98">
        <v>100000</v>
      </c>
      <c r="F176" s="98">
        <v>0</v>
      </c>
      <c r="G176" s="137" t="s">
        <v>139</v>
      </c>
      <c r="H176" s="131">
        <v>1</v>
      </c>
      <c r="I176" s="131">
        <v>1</v>
      </c>
      <c r="J176" s="132" t="s">
        <v>5</v>
      </c>
    </row>
    <row r="177" spans="1:10" ht="24">
      <c r="A177" s="136"/>
      <c r="B177" s="217"/>
      <c r="C177" s="130" t="s">
        <v>9</v>
      </c>
      <c r="D177" s="133" t="s">
        <v>138</v>
      </c>
      <c r="E177" s="98"/>
      <c r="F177" s="98"/>
      <c r="G177" s="137"/>
      <c r="H177" s="131"/>
      <c r="I177" s="131"/>
      <c r="J177" s="132"/>
    </row>
    <row r="178" spans="1:10" ht="12.75">
      <c r="A178" s="136"/>
      <c r="B178" s="217"/>
      <c r="C178" s="131" t="s">
        <v>88</v>
      </c>
      <c r="D178" s="134" t="s">
        <v>137</v>
      </c>
      <c r="E178" s="98">
        <v>932450</v>
      </c>
      <c r="F178" s="98"/>
      <c r="G178" s="137"/>
      <c r="H178" s="131"/>
      <c r="I178" s="131"/>
      <c r="J178" s="132"/>
    </row>
    <row r="179" spans="1:10" s="24" customFormat="1" ht="12.75" customHeight="1">
      <c r="A179" s="136"/>
      <c r="B179" s="218"/>
      <c r="C179" s="131" t="s">
        <v>88</v>
      </c>
      <c r="D179" s="134" t="s">
        <v>138</v>
      </c>
      <c r="E179" s="98">
        <v>1200000</v>
      </c>
      <c r="F179" s="98">
        <v>1031653.75</v>
      </c>
      <c r="G179" s="137" t="s">
        <v>400</v>
      </c>
      <c r="H179" s="131">
        <v>1</v>
      </c>
      <c r="I179" s="131">
        <v>1</v>
      </c>
      <c r="J179" s="132"/>
    </row>
    <row r="180" spans="1:10" ht="12.75" customHeight="1">
      <c r="A180" s="136"/>
      <c r="B180" s="213" t="s">
        <v>136</v>
      </c>
      <c r="C180" s="138" t="s">
        <v>135</v>
      </c>
      <c r="D180" s="138" t="s">
        <v>134</v>
      </c>
      <c r="E180" s="139"/>
      <c r="F180" s="139"/>
      <c r="G180" s="139"/>
      <c r="H180" s="139"/>
      <c r="I180" s="139"/>
      <c r="J180" s="140"/>
    </row>
    <row r="181" spans="1:10" ht="12.75">
      <c r="A181" s="136"/>
      <c r="B181" s="214"/>
      <c r="C181" s="130" t="s">
        <v>7</v>
      </c>
      <c r="D181" s="133" t="s">
        <v>133</v>
      </c>
      <c r="E181" s="131"/>
      <c r="F181" s="131"/>
      <c r="G181" s="131"/>
      <c r="H181" s="131"/>
      <c r="I181" s="131"/>
      <c r="J181" s="132"/>
    </row>
    <row r="182" spans="1:10" ht="25.5" customHeight="1">
      <c r="A182" s="136"/>
      <c r="B182" s="214"/>
      <c r="C182" s="131" t="s">
        <v>88</v>
      </c>
      <c r="D182" s="134" t="s">
        <v>132</v>
      </c>
      <c r="E182" s="98">
        <v>365000</v>
      </c>
      <c r="F182" s="98">
        <v>339000</v>
      </c>
      <c r="G182" s="134" t="s">
        <v>129</v>
      </c>
      <c r="H182" s="141">
        <v>68271</v>
      </c>
      <c r="I182" s="141">
        <v>95372</v>
      </c>
      <c r="J182" s="132" t="s">
        <v>5</v>
      </c>
    </row>
    <row r="183" spans="1:10" ht="12.75">
      <c r="A183" s="142"/>
      <c r="B183" s="215"/>
      <c r="C183" s="131" t="s">
        <v>98</v>
      </c>
      <c r="D183" s="134" t="s">
        <v>401</v>
      </c>
      <c r="E183" s="98">
        <v>200000</v>
      </c>
      <c r="F183" s="98">
        <v>200000</v>
      </c>
      <c r="G183" s="131" t="s">
        <v>402</v>
      </c>
      <c r="H183" s="131">
        <v>2</v>
      </c>
      <c r="I183" s="131">
        <v>2</v>
      </c>
      <c r="J183" s="132" t="s">
        <v>5</v>
      </c>
    </row>
    <row r="184" spans="1:10" ht="12.75">
      <c r="A184" s="131"/>
      <c r="B184" s="196"/>
      <c r="C184" s="130" t="s">
        <v>8</v>
      </c>
      <c r="D184" s="133" t="s">
        <v>131</v>
      </c>
      <c r="E184" s="98" t="s">
        <v>41</v>
      </c>
      <c r="F184" s="131"/>
      <c r="G184" s="131"/>
      <c r="H184" s="131"/>
      <c r="I184" s="131"/>
      <c r="J184" s="132"/>
    </row>
    <row r="185" spans="1:10" ht="24">
      <c r="A185" s="191"/>
      <c r="B185" s="180"/>
      <c r="C185" s="131" t="s">
        <v>88</v>
      </c>
      <c r="D185" s="134" t="s">
        <v>130</v>
      </c>
      <c r="E185" s="98">
        <v>1801708.37</v>
      </c>
      <c r="F185" s="98">
        <v>1687916.7</v>
      </c>
      <c r="G185" s="134" t="s">
        <v>129</v>
      </c>
      <c r="H185" s="141">
        <v>68271</v>
      </c>
      <c r="I185" s="141">
        <v>95372</v>
      </c>
      <c r="J185" s="132" t="s">
        <v>5</v>
      </c>
    </row>
    <row r="186" spans="1:10" ht="12.75">
      <c r="A186" s="136"/>
      <c r="B186" s="181"/>
      <c r="C186" s="130" t="s">
        <v>9</v>
      </c>
      <c r="D186" s="133" t="s">
        <v>128</v>
      </c>
      <c r="E186" s="98" t="s">
        <v>41</v>
      </c>
      <c r="F186" s="131"/>
      <c r="G186" s="131"/>
      <c r="H186" s="131"/>
      <c r="I186" s="131"/>
      <c r="J186" s="132"/>
    </row>
    <row r="187" spans="1:10" ht="12.75" customHeight="1">
      <c r="A187" s="136"/>
      <c r="B187" s="181"/>
      <c r="C187" s="131" t="s">
        <v>88</v>
      </c>
      <c r="D187" s="134" t="s">
        <v>127</v>
      </c>
      <c r="E187" s="98">
        <v>0</v>
      </c>
      <c r="F187" s="98">
        <v>0</v>
      </c>
      <c r="G187" s="134" t="s">
        <v>126</v>
      </c>
      <c r="H187" s="131">
        <v>0</v>
      </c>
      <c r="I187" s="131">
        <v>0</v>
      </c>
      <c r="J187" s="132" t="s">
        <v>5</v>
      </c>
    </row>
    <row r="188" spans="1:10" ht="12.75">
      <c r="A188" s="136"/>
      <c r="B188" s="182"/>
      <c r="C188" s="131" t="s">
        <v>98</v>
      </c>
      <c r="D188" s="134" t="s">
        <v>125</v>
      </c>
      <c r="E188" s="98">
        <v>513625</v>
      </c>
      <c r="F188" s="98">
        <v>483087.5</v>
      </c>
      <c r="G188" s="131" t="s">
        <v>124</v>
      </c>
      <c r="H188" s="131">
        <v>1</v>
      </c>
      <c r="I188" s="131">
        <v>1</v>
      </c>
      <c r="J188" s="132" t="s">
        <v>5</v>
      </c>
    </row>
    <row r="189" spans="1:10" ht="57.75" customHeight="1">
      <c r="A189" s="136"/>
      <c r="B189" s="213" t="s">
        <v>403</v>
      </c>
      <c r="C189" s="130" t="s">
        <v>123</v>
      </c>
      <c r="D189" s="130" t="s">
        <v>122</v>
      </c>
      <c r="E189" s="131"/>
      <c r="F189" s="131"/>
      <c r="G189" s="131"/>
      <c r="H189" s="131"/>
      <c r="I189" s="131"/>
      <c r="J189" s="132"/>
    </row>
    <row r="190" spans="1:10" ht="12.75">
      <c r="A190" s="136"/>
      <c r="B190" s="214"/>
      <c r="C190" s="130" t="s">
        <v>7</v>
      </c>
      <c r="D190" s="133" t="s">
        <v>121</v>
      </c>
      <c r="E190" s="131"/>
      <c r="F190" s="131"/>
      <c r="G190" s="131"/>
      <c r="H190" s="131"/>
      <c r="I190" s="131"/>
      <c r="J190" s="132"/>
    </row>
    <row r="191" spans="1:10" ht="24">
      <c r="A191" s="136"/>
      <c r="B191" s="214"/>
      <c r="C191" s="131" t="s">
        <v>88</v>
      </c>
      <c r="D191" s="134" t="s">
        <v>120</v>
      </c>
      <c r="E191" s="98">
        <v>12364.88</v>
      </c>
      <c r="F191" s="98">
        <v>9664.88</v>
      </c>
      <c r="G191" s="134" t="s">
        <v>119</v>
      </c>
      <c r="H191" s="131">
        <v>2</v>
      </c>
      <c r="I191" s="131">
        <v>2</v>
      </c>
      <c r="J191" s="132" t="s">
        <v>5</v>
      </c>
    </row>
    <row r="192" spans="1:10" ht="12.75">
      <c r="A192" s="136"/>
      <c r="B192" s="214"/>
      <c r="C192" s="131" t="s">
        <v>98</v>
      </c>
      <c r="D192" s="134" t="s">
        <v>118</v>
      </c>
      <c r="E192" s="98">
        <v>33232.48</v>
      </c>
      <c r="F192" s="98">
        <v>33232.48</v>
      </c>
      <c r="G192" s="134" t="s">
        <v>117</v>
      </c>
      <c r="H192" s="131">
        <v>1</v>
      </c>
      <c r="I192" s="131">
        <v>1</v>
      </c>
      <c r="J192" s="132"/>
    </row>
    <row r="193" spans="1:10" ht="12.75">
      <c r="A193" s="136"/>
      <c r="B193" s="214"/>
      <c r="C193" s="130" t="s">
        <v>8</v>
      </c>
      <c r="D193" s="133" t="s">
        <v>116</v>
      </c>
      <c r="E193" s="98" t="s">
        <v>41</v>
      </c>
      <c r="F193" s="131"/>
      <c r="G193" s="131"/>
      <c r="H193" s="131"/>
      <c r="I193" s="131"/>
      <c r="J193" s="132"/>
    </row>
    <row r="194" spans="1:10" ht="24">
      <c r="A194" s="136"/>
      <c r="B194" s="214"/>
      <c r="C194" s="131" t="s">
        <v>115</v>
      </c>
      <c r="D194" s="134" t="s">
        <v>114</v>
      </c>
      <c r="E194" s="98">
        <v>259235</v>
      </c>
      <c r="F194" s="98">
        <v>259235</v>
      </c>
      <c r="G194" s="134" t="s">
        <v>113</v>
      </c>
      <c r="H194" s="131">
        <v>2</v>
      </c>
      <c r="I194" s="131">
        <v>2</v>
      </c>
      <c r="J194" s="132" t="s">
        <v>5</v>
      </c>
    </row>
    <row r="195" spans="1:10" ht="12.75">
      <c r="A195" s="136"/>
      <c r="B195" s="214"/>
      <c r="C195" s="130" t="s">
        <v>9</v>
      </c>
      <c r="D195" s="133" t="s">
        <v>112</v>
      </c>
      <c r="E195" s="98" t="s">
        <v>41</v>
      </c>
      <c r="F195" s="131"/>
      <c r="G195" s="131"/>
      <c r="H195" s="131"/>
      <c r="I195" s="131"/>
      <c r="J195" s="132"/>
    </row>
    <row r="196" spans="1:10" ht="24">
      <c r="A196" s="136"/>
      <c r="B196" s="214"/>
      <c r="C196" s="131" t="s">
        <v>88</v>
      </c>
      <c r="D196" s="134" t="s">
        <v>109</v>
      </c>
      <c r="E196" s="98">
        <v>280873.88</v>
      </c>
      <c r="F196" s="98">
        <v>265541.07</v>
      </c>
      <c r="G196" s="134" t="s">
        <v>404</v>
      </c>
      <c r="H196" s="131">
        <v>14</v>
      </c>
      <c r="I196" s="131">
        <v>22</v>
      </c>
      <c r="J196" s="132" t="s">
        <v>5</v>
      </c>
    </row>
    <row r="197" spans="1:10" ht="12.75">
      <c r="A197" s="136"/>
      <c r="B197" s="214"/>
      <c r="C197" s="130" t="s">
        <v>10</v>
      </c>
      <c r="D197" s="133" t="s">
        <v>111</v>
      </c>
      <c r="E197" s="98"/>
      <c r="F197" s="98"/>
      <c r="G197" s="134"/>
      <c r="H197" s="131"/>
      <c r="I197" s="131"/>
      <c r="J197" s="132"/>
    </row>
    <row r="198" spans="1:10" ht="24">
      <c r="A198" s="136"/>
      <c r="B198" s="214"/>
      <c r="C198" s="131" t="s">
        <v>88</v>
      </c>
      <c r="D198" s="134" t="s">
        <v>109</v>
      </c>
      <c r="E198" s="98">
        <v>3701375</v>
      </c>
      <c r="F198" s="98">
        <v>3014408.47</v>
      </c>
      <c r="G198" s="134" t="s">
        <v>404</v>
      </c>
      <c r="H198" s="131">
        <v>12</v>
      </c>
      <c r="I198" s="131">
        <v>14</v>
      </c>
      <c r="J198" s="132"/>
    </row>
    <row r="199" spans="1:10" ht="12.75">
      <c r="A199" s="142"/>
      <c r="B199" s="215"/>
      <c r="C199" s="130" t="s">
        <v>12</v>
      </c>
      <c r="D199" s="133" t="s">
        <v>110</v>
      </c>
      <c r="E199" s="98"/>
      <c r="F199" s="98"/>
      <c r="G199" s="134"/>
      <c r="H199" s="131"/>
      <c r="I199" s="131"/>
      <c r="J199" s="132"/>
    </row>
    <row r="200" spans="1:10" ht="24">
      <c r="A200" s="210"/>
      <c r="B200" s="213"/>
      <c r="C200" s="142"/>
      <c r="D200" s="143" t="s">
        <v>109</v>
      </c>
      <c r="E200" s="144">
        <v>28750</v>
      </c>
      <c r="F200" s="145">
        <v>0</v>
      </c>
      <c r="G200" s="143" t="s">
        <v>405</v>
      </c>
      <c r="H200" s="142">
        <v>2</v>
      </c>
      <c r="I200" s="142">
        <v>0</v>
      </c>
      <c r="J200" s="146"/>
    </row>
    <row r="201" spans="1:10" ht="12.75" customHeight="1">
      <c r="A201" s="211"/>
      <c r="B201" s="214"/>
      <c r="C201" s="130" t="s">
        <v>16</v>
      </c>
      <c r="D201" s="133" t="s">
        <v>108</v>
      </c>
      <c r="E201" s="98"/>
      <c r="F201" s="98"/>
      <c r="G201" s="134"/>
      <c r="H201" s="131"/>
      <c r="I201" s="131"/>
      <c r="J201" s="132"/>
    </row>
    <row r="202" spans="1:10" ht="12.75">
      <c r="A202" s="211"/>
      <c r="B202" s="214"/>
      <c r="C202" s="131" t="s">
        <v>88</v>
      </c>
      <c r="D202" s="134" t="s">
        <v>107</v>
      </c>
      <c r="E202" s="147">
        <v>6951894.5</v>
      </c>
      <c r="F202" s="147">
        <v>5909949.76</v>
      </c>
      <c r="G202" s="134" t="s">
        <v>406</v>
      </c>
      <c r="H202" s="131">
        <v>2</v>
      </c>
      <c r="I202" s="131">
        <v>2</v>
      </c>
      <c r="J202" s="132"/>
    </row>
    <row r="203" spans="1:10" ht="12.75">
      <c r="A203" s="211"/>
      <c r="B203" s="214"/>
      <c r="C203" s="130" t="s">
        <v>106</v>
      </c>
      <c r="D203" s="130" t="s">
        <v>105</v>
      </c>
      <c r="E203" s="131"/>
      <c r="F203" s="131"/>
      <c r="G203" s="131"/>
      <c r="H203" s="131"/>
      <c r="I203" s="131"/>
      <c r="J203" s="132"/>
    </row>
    <row r="204" spans="1:10" ht="12.75">
      <c r="A204" s="211"/>
      <c r="B204" s="214"/>
      <c r="C204" s="130" t="s">
        <v>7</v>
      </c>
      <c r="D204" s="133" t="s">
        <v>104</v>
      </c>
      <c r="E204" s="131"/>
      <c r="F204" s="131"/>
      <c r="G204" s="131"/>
      <c r="H204" s="131"/>
      <c r="I204" s="131"/>
      <c r="J204" s="132"/>
    </row>
    <row r="205" spans="1:10" ht="12.75">
      <c r="A205" s="211"/>
      <c r="B205" s="214"/>
      <c r="C205" s="131" t="s">
        <v>88</v>
      </c>
      <c r="D205" s="134" t="s">
        <v>103</v>
      </c>
      <c r="E205" s="98">
        <v>0</v>
      </c>
      <c r="F205" s="98">
        <v>0</v>
      </c>
      <c r="G205" s="131" t="s">
        <v>102</v>
      </c>
      <c r="H205" s="141">
        <v>0</v>
      </c>
      <c r="I205" s="141">
        <v>0</v>
      </c>
      <c r="J205" s="132" t="s">
        <v>5</v>
      </c>
    </row>
    <row r="206" spans="1:10" ht="24">
      <c r="A206" s="212"/>
      <c r="B206" s="215"/>
      <c r="C206" s="130" t="s">
        <v>8</v>
      </c>
      <c r="D206" s="133" t="s">
        <v>101</v>
      </c>
      <c r="E206" s="98" t="s">
        <v>41</v>
      </c>
      <c r="F206" s="131"/>
      <c r="G206" s="131"/>
      <c r="H206" s="131"/>
      <c r="I206" s="131"/>
      <c r="J206" s="132"/>
    </row>
    <row r="207" spans="1:10" ht="24">
      <c r="A207" s="213" t="s">
        <v>407</v>
      </c>
      <c r="B207" s="213" t="s">
        <v>408</v>
      </c>
      <c r="C207" s="131" t="s">
        <v>88</v>
      </c>
      <c r="D207" s="134" t="s">
        <v>100</v>
      </c>
      <c r="E207" s="98">
        <v>296000</v>
      </c>
      <c r="F207" s="98">
        <v>295203.26</v>
      </c>
      <c r="G207" s="131" t="s">
        <v>99</v>
      </c>
      <c r="H207" s="131">
        <v>3</v>
      </c>
      <c r="I207" s="131">
        <v>3</v>
      </c>
      <c r="J207" s="132" t="s">
        <v>5</v>
      </c>
    </row>
    <row r="208" spans="1:10" ht="12.75">
      <c r="A208" s="214"/>
      <c r="B208" s="214"/>
      <c r="C208" s="131" t="s">
        <v>98</v>
      </c>
      <c r="D208" s="134" t="s">
        <v>97</v>
      </c>
      <c r="E208" s="98">
        <v>0</v>
      </c>
      <c r="F208" s="98">
        <v>0</v>
      </c>
      <c r="G208" s="131" t="s">
        <v>96</v>
      </c>
      <c r="H208" s="131">
        <v>0</v>
      </c>
      <c r="I208" s="131">
        <v>0</v>
      </c>
      <c r="J208" s="132" t="s">
        <v>5</v>
      </c>
    </row>
    <row r="209" spans="1:10" ht="12.75">
      <c r="A209" s="214"/>
      <c r="B209" s="214"/>
      <c r="C209" s="130" t="s">
        <v>9</v>
      </c>
      <c r="D209" s="133" t="s">
        <v>95</v>
      </c>
      <c r="E209" s="98" t="s">
        <v>41</v>
      </c>
      <c r="F209" s="131"/>
      <c r="G209" s="131"/>
      <c r="H209" s="131" t="s">
        <v>41</v>
      </c>
      <c r="I209" s="131" t="s">
        <v>41</v>
      </c>
      <c r="J209" s="132"/>
    </row>
    <row r="210" spans="1:10" ht="12.75">
      <c r="A210" s="214"/>
      <c r="B210" s="214"/>
      <c r="C210" s="131" t="s">
        <v>88</v>
      </c>
      <c r="D210" s="134" t="s">
        <v>94</v>
      </c>
      <c r="E210" s="98">
        <v>0</v>
      </c>
      <c r="F210" s="98">
        <v>0</v>
      </c>
      <c r="G210" s="131" t="s">
        <v>93</v>
      </c>
      <c r="H210" s="131">
        <v>0</v>
      </c>
      <c r="I210" s="131">
        <v>0</v>
      </c>
      <c r="J210" s="132" t="s">
        <v>5</v>
      </c>
    </row>
    <row r="211" spans="1:10" ht="24">
      <c r="A211" s="214"/>
      <c r="B211" s="214"/>
      <c r="C211" s="130" t="s">
        <v>10</v>
      </c>
      <c r="D211" s="133" t="s">
        <v>92</v>
      </c>
      <c r="E211" s="98" t="s">
        <v>41</v>
      </c>
      <c r="F211" s="131"/>
      <c r="G211" s="131"/>
      <c r="H211" s="131"/>
      <c r="I211" s="131"/>
      <c r="J211" s="132"/>
    </row>
    <row r="212" spans="1:10" ht="24">
      <c r="A212" s="214"/>
      <c r="B212" s="214"/>
      <c r="C212" s="131" t="s">
        <v>88</v>
      </c>
      <c r="D212" s="134" t="s">
        <v>91</v>
      </c>
      <c r="E212" s="98">
        <v>0</v>
      </c>
      <c r="F212" s="98">
        <v>0</v>
      </c>
      <c r="G212" s="131" t="s">
        <v>90</v>
      </c>
      <c r="H212" s="131">
        <v>0</v>
      </c>
      <c r="I212" s="131">
        <v>0</v>
      </c>
      <c r="J212" s="132" t="s">
        <v>5</v>
      </c>
    </row>
    <row r="213" spans="1:10" ht="24" customHeight="1">
      <c r="A213" s="214"/>
      <c r="B213" s="214"/>
      <c r="C213" s="130" t="s">
        <v>12</v>
      </c>
      <c r="D213" s="133" t="s">
        <v>89</v>
      </c>
      <c r="E213" s="98" t="s">
        <v>41</v>
      </c>
      <c r="F213" s="131"/>
      <c r="G213" s="131"/>
      <c r="H213" s="131"/>
      <c r="I213" s="131"/>
      <c r="J213" s="132"/>
    </row>
    <row r="214" spans="1:10" ht="25.5" customHeight="1">
      <c r="A214" s="215"/>
      <c r="B214" s="135"/>
      <c r="C214" s="131" t="s">
        <v>88</v>
      </c>
      <c r="D214" s="134" t="s">
        <v>87</v>
      </c>
      <c r="E214" s="98">
        <v>3988120</v>
      </c>
      <c r="F214" s="98">
        <v>1781906.25</v>
      </c>
      <c r="G214" s="131" t="s">
        <v>86</v>
      </c>
      <c r="H214" s="131">
        <v>1</v>
      </c>
      <c r="I214" s="131">
        <v>1</v>
      </c>
      <c r="J214" s="132" t="s">
        <v>5</v>
      </c>
    </row>
    <row r="215" spans="1:10" ht="24">
      <c r="A215" s="131"/>
      <c r="B215" s="131"/>
      <c r="C215" s="131"/>
      <c r="D215" s="133" t="s">
        <v>409</v>
      </c>
      <c r="E215" s="149">
        <v>25559146.56</v>
      </c>
      <c r="F215" s="149">
        <v>20578818.75</v>
      </c>
      <c r="G215" s="131"/>
      <c r="H215" s="131"/>
      <c r="I215" s="131"/>
      <c r="J215" s="150"/>
    </row>
    <row r="216" spans="1:10" ht="24" customHeight="1">
      <c r="A216" s="219" t="s">
        <v>85</v>
      </c>
      <c r="B216" s="219" t="s">
        <v>84</v>
      </c>
      <c r="C216" s="151" t="s">
        <v>83</v>
      </c>
      <c r="D216" s="151" t="s">
        <v>82</v>
      </c>
      <c r="E216" s="152" t="s">
        <v>41</v>
      </c>
      <c r="F216" s="152"/>
      <c r="G216" s="153"/>
      <c r="H216" s="153"/>
      <c r="I216" s="154"/>
      <c r="J216" s="300" t="s">
        <v>5</v>
      </c>
    </row>
    <row r="217" spans="1:10" ht="24">
      <c r="A217" s="219"/>
      <c r="B217" s="219"/>
      <c r="C217" s="155" t="s">
        <v>52</v>
      </c>
      <c r="D217" s="155" t="s">
        <v>81</v>
      </c>
      <c r="E217" s="156">
        <v>2916441.52</v>
      </c>
      <c r="F217" s="156">
        <v>2878166.57</v>
      </c>
      <c r="G217" s="155" t="s">
        <v>39</v>
      </c>
      <c r="H217" s="157" t="s">
        <v>410</v>
      </c>
      <c r="I217" s="157" t="s">
        <v>411</v>
      </c>
      <c r="J217" s="300"/>
    </row>
    <row r="218" spans="1:10" ht="24">
      <c r="A218" s="219"/>
      <c r="B218" s="219"/>
      <c r="C218" s="155" t="s">
        <v>80</v>
      </c>
      <c r="D218" s="155" t="s">
        <v>79</v>
      </c>
      <c r="E218" s="156">
        <v>40000</v>
      </c>
      <c r="F218" s="156">
        <v>39250</v>
      </c>
      <c r="G218" s="155" t="s">
        <v>78</v>
      </c>
      <c r="H218" s="155">
        <v>1</v>
      </c>
      <c r="I218" s="154" t="s">
        <v>0</v>
      </c>
      <c r="J218" s="300"/>
    </row>
    <row r="219" spans="1:10" ht="24">
      <c r="A219" s="219"/>
      <c r="B219" s="219"/>
      <c r="C219" s="151" t="s">
        <v>77</v>
      </c>
      <c r="D219" s="151" t="s">
        <v>76</v>
      </c>
      <c r="E219" s="152" t="s">
        <v>41</v>
      </c>
      <c r="F219" s="152"/>
      <c r="G219" s="155"/>
      <c r="H219" s="155"/>
      <c r="I219" s="154"/>
      <c r="J219" s="169" t="s">
        <v>5</v>
      </c>
    </row>
    <row r="220" spans="1:10" ht="18" customHeight="1">
      <c r="A220" s="219"/>
      <c r="B220" s="219"/>
      <c r="C220" s="201" t="s">
        <v>75</v>
      </c>
      <c r="D220" s="201" t="s">
        <v>74</v>
      </c>
      <c r="E220" s="202">
        <v>5432322.77</v>
      </c>
      <c r="F220" s="156">
        <v>644223.71</v>
      </c>
      <c r="G220" s="201" t="s">
        <v>428</v>
      </c>
      <c r="H220" s="157" t="s">
        <v>412</v>
      </c>
      <c r="I220" s="157" t="s">
        <v>413</v>
      </c>
      <c r="J220" s="203"/>
    </row>
    <row r="221" spans="1:10" ht="12.75">
      <c r="A221" s="190"/>
      <c r="B221" s="190"/>
      <c r="C221" s="204"/>
      <c r="D221" s="204"/>
      <c r="E221" s="204"/>
      <c r="F221" s="204"/>
      <c r="G221" s="204"/>
      <c r="H221" s="204"/>
      <c r="I221" s="204"/>
      <c r="J221" s="205"/>
    </row>
    <row r="222" spans="1:10" ht="12.75">
      <c r="A222" s="135"/>
      <c r="B222" s="135"/>
      <c r="C222" s="197"/>
      <c r="D222" s="197"/>
      <c r="E222" s="197"/>
      <c r="F222" s="197"/>
      <c r="G222" s="197"/>
      <c r="H222" s="197"/>
      <c r="I222" s="197"/>
      <c r="J222" s="199"/>
    </row>
    <row r="223" spans="1:10" ht="12.75">
      <c r="A223" s="135"/>
      <c r="B223" s="135"/>
      <c r="C223" s="197"/>
      <c r="D223" s="197"/>
      <c r="E223" s="197"/>
      <c r="F223" s="197"/>
      <c r="G223" s="197"/>
      <c r="H223" s="197"/>
      <c r="I223" s="197"/>
      <c r="J223" s="199"/>
    </row>
    <row r="224" spans="1:10" ht="12.75">
      <c r="A224" s="135"/>
      <c r="B224" s="135"/>
      <c r="C224" s="198"/>
      <c r="D224" s="198"/>
      <c r="E224" s="198"/>
      <c r="F224" s="198"/>
      <c r="G224" s="198"/>
      <c r="H224" s="198"/>
      <c r="I224" s="198"/>
      <c r="J224" s="200"/>
    </row>
    <row r="225" spans="1:10" ht="24">
      <c r="A225" s="135"/>
      <c r="B225" s="135"/>
      <c r="C225" s="151" t="s">
        <v>73</v>
      </c>
      <c r="D225" s="151" t="s">
        <v>414</v>
      </c>
      <c r="E225" s="162" t="s">
        <v>41</v>
      </c>
      <c r="F225" s="162"/>
      <c r="G225" s="155"/>
      <c r="H225" s="155"/>
      <c r="I225" s="154"/>
      <c r="J225" s="302" t="s">
        <v>5</v>
      </c>
    </row>
    <row r="226" spans="1:10" ht="24">
      <c r="A226" s="135"/>
      <c r="B226" s="135"/>
      <c r="C226" s="161" t="s">
        <v>72</v>
      </c>
      <c r="D226" s="161" t="s">
        <v>71</v>
      </c>
      <c r="E226" s="163">
        <v>1000</v>
      </c>
      <c r="F226" s="163">
        <v>0</v>
      </c>
      <c r="G226" s="164" t="s">
        <v>70</v>
      </c>
      <c r="H226" s="164" t="s">
        <v>41</v>
      </c>
      <c r="I226" s="164" t="s">
        <v>41</v>
      </c>
      <c r="J226" s="303"/>
    </row>
    <row r="227" spans="1:10" ht="24">
      <c r="A227" s="184"/>
      <c r="B227" s="184"/>
      <c r="C227" s="161" t="s">
        <v>415</v>
      </c>
      <c r="D227" s="161" t="s">
        <v>416</v>
      </c>
      <c r="E227" s="163">
        <v>1000</v>
      </c>
      <c r="F227" s="163">
        <v>0</v>
      </c>
      <c r="G227" s="164"/>
      <c r="H227" s="164"/>
      <c r="I227" s="164"/>
      <c r="J227" s="158"/>
    </row>
    <row r="228" spans="1:10" ht="24">
      <c r="A228" s="183"/>
      <c r="B228" s="183"/>
      <c r="C228" s="165" t="s">
        <v>69</v>
      </c>
      <c r="D228" s="165" t="s">
        <v>68</v>
      </c>
      <c r="E228" s="166" t="s">
        <v>41</v>
      </c>
      <c r="F228" s="166"/>
      <c r="G228" s="161"/>
      <c r="H228" s="161"/>
      <c r="I228" s="167"/>
      <c r="J228" s="290" t="s">
        <v>5</v>
      </c>
    </row>
    <row r="229" spans="1:10" ht="24">
      <c r="A229" s="135"/>
      <c r="B229" s="135"/>
      <c r="C229" s="155" t="s">
        <v>67</v>
      </c>
      <c r="D229" s="155" t="s">
        <v>66</v>
      </c>
      <c r="E229" s="156">
        <v>5000</v>
      </c>
      <c r="F229" s="156">
        <v>5000</v>
      </c>
      <c r="G229" s="155" t="s">
        <v>65</v>
      </c>
      <c r="H229" s="155">
        <v>3</v>
      </c>
      <c r="I229" s="154" t="s">
        <v>417</v>
      </c>
      <c r="J229" s="291"/>
    </row>
    <row r="230" spans="1:10" ht="24">
      <c r="A230" s="135"/>
      <c r="B230" s="135"/>
      <c r="C230" s="155" t="s">
        <v>64</v>
      </c>
      <c r="D230" s="155" t="s">
        <v>63</v>
      </c>
      <c r="E230" s="156">
        <v>450000</v>
      </c>
      <c r="F230" s="156">
        <v>251398</v>
      </c>
      <c r="G230" s="168" t="s">
        <v>62</v>
      </c>
      <c r="H230" s="168" t="s">
        <v>418</v>
      </c>
      <c r="I230" s="168" t="s">
        <v>418</v>
      </c>
      <c r="J230" s="292"/>
    </row>
    <row r="231" spans="1:10" ht="24">
      <c r="A231" s="135"/>
      <c r="B231" s="135"/>
      <c r="C231" s="151" t="s">
        <v>61</v>
      </c>
      <c r="D231" s="151" t="s">
        <v>55</v>
      </c>
      <c r="E231" s="152" t="s">
        <v>41</v>
      </c>
      <c r="F231" s="152"/>
      <c r="G231" s="155"/>
      <c r="H231" s="155"/>
      <c r="I231" s="154"/>
      <c r="J231" s="302" t="s">
        <v>5</v>
      </c>
    </row>
    <row r="232" spans="1:10" ht="24">
      <c r="A232" s="135"/>
      <c r="B232" s="135"/>
      <c r="C232" s="155" t="s">
        <v>60</v>
      </c>
      <c r="D232" s="155" t="s">
        <v>59</v>
      </c>
      <c r="E232" s="156">
        <v>400000</v>
      </c>
      <c r="F232" s="156">
        <v>400000</v>
      </c>
      <c r="G232" s="168" t="s">
        <v>58</v>
      </c>
      <c r="H232" s="168">
        <v>1</v>
      </c>
      <c r="I232" s="154" t="s">
        <v>57</v>
      </c>
      <c r="J232" s="291"/>
    </row>
    <row r="233" spans="1:10" ht="24">
      <c r="A233" s="135"/>
      <c r="B233" s="135"/>
      <c r="C233" s="155" t="s">
        <v>56</v>
      </c>
      <c r="D233" s="155" t="s">
        <v>55</v>
      </c>
      <c r="E233" s="156">
        <v>25000</v>
      </c>
      <c r="F233" s="156">
        <v>24886.21</v>
      </c>
      <c r="G233" s="155" t="s">
        <v>419</v>
      </c>
      <c r="H233" s="168">
        <v>1</v>
      </c>
      <c r="I233" s="168">
        <v>1</v>
      </c>
      <c r="J233" s="292"/>
    </row>
    <row r="234" spans="1:10" ht="24">
      <c r="A234" s="135"/>
      <c r="B234" s="135"/>
      <c r="C234" s="151" t="s">
        <v>54</v>
      </c>
      <c r="D234" s="151" t="s">
        <v>53</v>
      </c>
      <c r="E234" s="152" t="s">
        <v>41</v>
      </c>
      <c r="F234" s="152"/>
      <c r="G234" s="155"/>
      <c r="H234" s="155"/>
      <c r="I234" s="154"/>
      <c r="J234" s="302" t="s">
        <v>5</v>
      </c>
    </row>
    <row r="235" spans="1:10" ht="24">
      <c r="A235" s="135"/>
      <c r="B235" s="135"/>
      <c r="C235" s="155" t="s">
        <v>52</v>
      </c>
      <c r="D235" s="155" t="s">
        <v>51</v>
      </c>
      <c r="E235" s="156">
        <v>20000</v>
      </c>
      <c r="F235" s="156">
        <v>9592.75</v>
      </c>
      <c r="G235" s="155" t="s">
        <v>50</v>
      </c>
      <c r="H235" s="155">
        <v>40</v>
      </c>
      <c r="I235" s="154" t="s">
        <v>420</v>
      </c>
      <c r="J235" s="291"/>
    </row>
    <row r="236" spans="1:10" ht="24">
      <c r="A236" s="135"/>
      <c r="B236" s="135"/>
      <c r="C236" s="155" t="s">
        <v>49</v>
      </c>
      <c r="D236" s="159" t="s">
        <v>48</v>
      </c>
      <c r="E236" s="160">
        <v>10328.11</v>
      </c>
      <c r="F236" s="160">
        <v>10328.11</v>
      </c>
      <c r="G236" s="159" t="s">
        <v>47</v>
      </c>
      <c r="H236" s="159">
        <v>6</v>
      </c>
      <c r="I236" s="154" t="s">
        <v>421</v>
      </c>
      <c r="J236" s="291"/>
    </row>
    <row r="237" spans="1:10" ht="12.75">
      <c r="A237" s="135"/>
      <c r="B237" s="135"/>
      <c r="C237" s="299" t="s">
        <v>46</v>
      </c>
      <c r="D237" s="299" t="s">
        <v>45</v>
      </c>
      <c r="E237" s="296">
        <v>214500</v>
      </c>
      <c r="F237" s="296">
        <v>212460.66</v>
      </c>
      <c r="G237" s="299" t="s">
        <v>44</v>
      </c>
      <c r="H237" s="299">
        <v>60</v>
      </c>
      <c r="I237" s="301" t="s">
        <v>422</v>
      </c>
      <c r="J237" s="292"/>
    </row>
    <row r="238" spans="1:10" ht="12.75">
      <c r="A238" s="135"/>
      <c r="B238" s="135"/>
      <c r="C238" s="297"/>
      <c r="D238" s="297"/>
      <c r="E238" s="297"/>
      <c r="F238" s="297"/>
      <c r="G238" s="297"/>
      <c r="H238" s="297"/>
      <c r="I238" s="297"/>
      <c r="J238" s="169"/>
    </row>
    <row r="239" spans="1:10" ht="12.75">
      <c r="A239" s="135"/>
      <c r="B239" s="135"/>
      <c r="C239" s="297"/>
      <c r="D239" s="297"/>
      <c r="E239" s="297"/>
      <c r="F239" s="297"/>
      <c r="G239" s="297"/>
      <c r="H239" s="297"/>
      <c r="I239" s="297"/>
      <c r="J239" s="169"/>
    </row>
    <row r="240" spans="1:10" ht="24" customHeight="1">
      <c r="A240" s="135"/>
      <c r="B240" s="135"/>
      <c r="C240" s="298"/>
      <c r="D240" s="298"/>
      <c r="E240" s="298"/>
      <c r="F240" s="298"/>
      <c r="G240" s="298"/>
      <c r="H240" s="298"/>
      <c r="I240" s="298"/>
      <c r="J240" s="169"/>
    </row>
    <row r="241" spans="1:10" ht="40.5" customHeight="1">
      <c r="A241" s="135"/>
      <c r="B241" s="135"/>
      <c r="C241" s="151" t="s">
        <v>43</v>
      </c>
      <c r="D241" s="170" t="s">
        <v>42</v>
      </c>
      <c r="E241" s="171" t="s">
        <v>41</v>
      </c>
      <c r="F241" s="171"/>
      <c r="G241" s="159"/>
      <c r="H241" s="159"/>
      <c r="I241" s="154"/>
      <c r="J241" s="302" t="s">
        <v>5</v>
      </c>
    </row>
    <row r="242" spans="1:10" ht="40.5" customHeight="1">
      <c r="A242" s="135"/>
      <c r="B242" s="135"/>
      <c r="C242" s="155" t="s">
        <v>40</v>
      </c>
      <c r="D242" s="155" t="s">
        <v>423</v>
      </c>
      <c r="E242" s="156">
        <v>250000</v>
      </c>
      <c r="F242" s="156">
        <v>237816.18</v>
      </c>
      <c r="G242" s="155" t="s">
        <v>39</v>
      </c>
      <c r="H242" s="155">
        <v>40</v>
      </c>
      <c r="I242" s="154" t="s">
        <v>424</v>
      </c>
      <c r="J242" s="292"/>
    </row>
    <row r="243" spans="1:10" s="112" customFormat="1" ht="40.5" customHeight="1">
      <c r="A243" s="184"/>
      <c r="B243" s="184"/>
      <c r="C243" s="142"/>
      <c r="D243" s="172" t="s">
        <v>38</v>
      </c>
      <c r="E243" s="173">
        <v>9765592.4</v>
      </c>
      <c r="F243" s="173">
        <v>4713122.19</v>
      </c>
      <c r="G243" s="142"/>
      <c r="H243" s="142"/>
      <c r="I243" s="142"/>
      <c r="J243" s="148"/>
    </row>
    <row r="244" spans="1:10" ht="40.5" customHeight="1">
      <c r="A244" s="131"/>
      <c r="B244" s="131"/>
      <c r="C244" s="131"/>
      <c r="D244" s="174" t="s">
        <v>37</v>
      </c>
      <c r="E244" s="93">
        <v>35324738.96</v>
      </c>
      <c r="F244" s="93">
        <v>25291941.02</v>
      </c>
      <c r="G244" s="131"/>
      <c r="H244" s="131"/>
      <c r="I244" s="131"/>
      <c r="J244" s="150"/>
    </row>
    <row r="246" ht="12.75">
      <c r="E246" s="27" t="s">
        <v>429</v>
      </c>
    </row>
    <row r="247" spans="5:7" ht="12.75">
      <c r="E247" s="5"/>
      <c r="F247" s="5"/>
      <c r="G247" s="5"/>
    </row>
    <row r="248" spans="1:7" ht="12.75">
      <c r="A248" s="175" t="s">
        <v>425</v>
      </c>
      <c r="E248" s="6"/>
      <c r="G248" s="5"/>
    </row>
    <row r="249" spans="1:5" ht="12.75">
      <c r="A249" s="175" t="s">
        <v>426</v>
      </c>
      <c r="E249" s="6"/>
    </row>
    <row r="250" spans="2:6" ht="12.75">
      <c r="B250" s="5"/>
      <c r="C250" s="5"/>
      <c r="D250" s="5"/>
      <c r="E250" s="5"/>
      <c r="F250" s="5"/>
    </row>
    <row r="251" spans="2:6" ht="12.75">
      <c r="B251" s="5"/>
      <c r="C251" s="5"/>
      <c r="D251" s="5"/>
      <c r="E251" s="5"/>
      <c r="F251" s="5"/>
    </row>
    <row r="252" spans="7:9" ht="18">
      <c r="G252" s="4"/>
      <c r="H252" s="2"/>
      <c r="I252" s="3" t="s">
        <v>36</v>
      </c>
    </row>
    <row r="253" spans="7:9" ht="18">
      <c r="G253" s="4"/>
      <c r="H253" s="2"/>
      <c r="I253" s="3" t="s">
        <v>35</v>
      </c>
    </row>
    <row r="254" spans="7:9" ht="18">
      <c r="G254" s="4"/>
      <c r="H254" s="2"/>
      <c r="I254" s="2"/>
    </row>
    <row r="255" spans="7:9" ht="18">
      <c r="G255" s="4"/>
      <c r="H255" s="3"/>
      <c r="I255" s="3" t="s">
        <v>34</v>
      </c>
    </row>
    <row r="256" spans="8:9" ht="18">
      <c r="H256" s="2"/>
      <c r="I256" s="2"/>
    </row>
  </sheetData>
  <sheetProtection/>
  <mergeCells count="88">
    <mergeCell ref="J241:J242"/>
    <mergeCell ref="J225:J226"/>
    <mergeCell ref="J231:J233"/>
    <mergeCell ref="J234:J237"/>
    <mergeCell ref="C237:C240"/>
    <mergeCell ref="D237:D240"/>
    <mergeCell ref="E237:E240"/>
    <mergeCell ref="F237:F240"/>
    <mergeCell ref="G237:G240"/>
    <mergeCell ref="J216:J218"/>
    <mergeCell ref="H237:H240"/>
    <mergeCell ref="I237:I240"/>
    <mergeCell ref="H141:H147"/>
    <mergeCell ref="A149:D149"/>
    <mergeCell ref="B141:B147"/>
    <mergeCell ref="A141:A147"/>
    <mergeCell ref="J228:J230"/>
    <mergeCell ref="J141:J147"/>
    <mergeCell ref="A152:A171"/>
    <mergeCell ref="B152:B162"/>
    <mergeCell ref="B163:B171"/>
    <mergeCell ref="B126:B131"/>
    <mergeCell ref="A99:D99"/>
    <mergeCell ref="G99:J99"/>
    <mergeCell ref="A102:J102"/>
    <mergeCell ref="D141:D147"/>
    <mergeCell ref="E141:E147"/>
    <mergeCell ref="F141:F147"/>
    <mergeCell ref="G141:G147"/>
    <mergeCell ref="A140:J140"/>
    <mergeCell ref="I141:I147"/>
    <mergeCell ref="B132:B136"/>
    <mergeCell ref="I88:I97"/>
    <mergeCell ref="A85:A98"/>
    <mergeCell ref="B85:B98"/>
    <mergeCell ref="C85:C87"/>
    <mergeCell ref="D85:D87"/>
    <mergeCell ref="E85:E87"/>
    <mergeCell ref="F85:F87"/>
    <mergeCell ref="G85:G87"/>
    <mergeCell ref="A113:A119"/>
    <mergeCell ref="J88:J97"/>
    <mergeCell ref="J85:J87"/>
    <mergeCell ref="C88:C98"/>
    <mergeCell ref="H85:H87"/>
    <mergeCell ref="I85:I87"/>
    <mergeCell ref="D88:D98"/>
    <mergeCell ref="E88:E97"/>
    <mergeCell ref="F88:F97"/>
    <mergeCell ref="G88:G97"/>
    <mergeCell ref="H88:H97"/>
    <mergeCell ref="F25:F26"/>
    <mergeCell ref="A2:J2"/>
    <mergeCell ref="A5:J5"/>
    <mergeCell ref="A15:J15"/>
    <mergeCell ref="A6:A11"/>
    <mergeCell ref="B6:B8"/>
    <mergeCell ref="B9:B11"/>
    <mergeCell ref="A84:J84"/>
    <mergeCell ref="G81:J81"/>
    <mergeCell ref="B79:B80"/>
    <mergeCell ref="E17:E21"/>
    <mergeCell ref="F17:F21"/>
    <mergeCell ref="A103:A109"/>
    <mergeCell ref="B103:B108"/>
    <mergeCell ref="C25:C26"/>
    <mergeCell ref="D25:D26"/>
    <mergeCell ref="E25:E26"/>
    <mergeCell ref="B216:B220"/>
    <mergeCell ref="A216:A220"/>
    <mergeCell ref="B113:B119"/>
    <mergeCell ref="B16:B35"/>
    <mergeCell ref="A16:A35"/>
    <mergeCell ref="B53:B71"/>
    <mergeCell ref="A53:A71"/>
    <mergeCell ref="A81:D81"/>
    <mergeCell ref="C17:C21"/>
    <mergeCell ref="D17:D21"/>
    <mergeCell ref="A148:J148"/>
    <mergeCell ref="C141:C147"/>
    <mergeCell ref="A200:A206"/>
    <mergeCell ref="A207:A214"/>
    <mergeCell ref="B180:B183"/>
    <mergeCell ref="B172:B179"/>
    <mergeCell ref="B207:B213"/>
    <mergeCell ref="A151:J151"/>
    <mergeCell ref="B189:B199"/>
    <mergeCell ref="B200:B206"/>
  </mergeCells>
  <printOptions/>
  <pageMargins left="0.7086614173228347" right="0.7086614173228347" top="0.7480314960629921" bottom="0.7086614173228347" header="0.31496062992125984" footer="0.31496062992125984"/>
  <pageSetup firstPageNumber="46" useFirstPageNumber="1" fitToHeight="0" fitToWidth="1" horizontalDpi="600" verticalDpi="600" orientation="landscape" paperSize="9" scale="67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Marijana Klobučar Bobetko</cp:lastModifiedBy>
  <cp:lastPrinted>2020-04-30T11:02:40Z</cp:lastPrinted>
  <dcterms:created xsi:type="dcterms:W3CDTF">2020-03-24T09:25:33Z</dcterms:created>
  <dcterms:modified xsi:type="dcterms:W3CDTF">2020-04-30T11:09:33Z</dcterms:modified>
  <cp:category/>
  <cp:version/>
  <cp:contentType/>
  <cp:contentStatus/>
</cp:coreProperties>
</file>